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ldbf.sharepoint.com/sites/FInanceSP/Leeds Finance Department/SYSTEMS &amp; PROCESSES/Parochial Fees/Parochial fees 2017 2026/2026 Forms/"/>
    </mc:Choice>
  </mc:AlternateContent>
  <xr:revisionPtr revIDLastSave="843" documentId="8_{E89B6E36-F638-40DE-BE75-A28725809133}" xr6:coauthVersionLast="47" xr6:coauthVersionMax="47" xr10:uidLastSave="{A8479833-BEC2-492F-BCF0-EC59524A69D9}"/>
  <workbookProtection workbookAlgorithmName="SHA-512" workbookHashValue="kBqvfFJMd0KvpQN/2hQapImaNoCdNpwy/h3h1i38t/Jw23kzhEJ1oG1k4jY82HLbnoy5OMTiZffhxmO+FJ4HFw==" workbookSaltValue="3ueNm5TKpMZm7VCJNnU+2Q==" workbookSpinCount="100000" lockStructure="1"/>
  <bookViews>
    <workbookView xWindow="-120" yWindow="-120" windowWidth="29040" windowHeight="15720" xr2:uid="{00000000-000D-0000-FFFF-FFFF00000000}"/>
  </bookViews>
  <sheets>
    <sheet name="Form" sheetId="1" r:id="rId1"/>
    <sheet name="Parish &amp; FDs" sheetId="40" state="hidden" r:id="rId2"/>
    <sheet name="Fees Data" sheetId="41" state="hidden" r:id="rId3"/>
  </sheets>
  <definedNames>
    <definedName name="_xlnm._FilterDatabase" localSheetId="1" hidden="1">'Parish &amp; FDs'!$A$1:$K$482</definedName>
    <definedName name="FDCode">OFFSET('Parish &amp; FDs'!$G$2, 0, 0, COUNTA('Parish &amp; FDs'!$G$2:$G$999), 1)</definedName>
    <definedName name="FDName">OFFSET('Parish &amp; FDs'!$F$2, 0, 0, COUNTA('Parish &amp; FDs'!$F$2:$F$999), 1)</definedName>
    <definedName name="ParishCodes">OFFSET('Parish &amp; FDs'!$B$2, 0, 0, COUNTA('Parish &amp; FDs'!$B$2:$B$999), 1)</definedName>
    <definedName name="PCCNames">OFFSET('Parish &amp; FDs'!$A$2, 0, 0, COUNTA('Parish &amp; FDs'!$A$2:$A$999), 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40" l="1"/>
  <c r="J62" i="1"/>
  <c r="C32" i="1" s="1"/>
  <c r="J24" i="1" l="1"/>
  <c r="D23" i="1" l="1"/>
  <c r="E15" i="1" l="1"/>
  <c r="H12" i="1"/>
  <c r="J72" i="1" l="1"/>
  <c r="D17" i="1"/>
  <c r="H53" i="1" l="1"/>
  <c r="H52" i="1"/>
  <c r="H57" i="1"/>
  <c r="H51" i="1"/>
  <c r="H56" i="1"/>
  <c r="H43" i="1"/>
  <c r="H39" i="1"/>
  <c r="H47" i="1"/>
  <c r="H44" i="1"/>
  <c r="H40" i="1"/>
  <c r="H38" i="1"/>
  <c r="J38" i="1"/>
  <c r="J57" i="1"/>
  <c r="J54" i="1"/>
  <c r="J41" i="1"/>
  <c r="J53" i="1"/>
  <c r="J46" i="1"/>
  <c r="J44" i="1"/>
  <c r="J40" i="1"/>
  <c r="J52" i="1"/>
  <c r="J51" i="1"/>
  <c r="J50" i="1"/>
  <c r="J47" i="1"/>
  <c r="J45" i="1"/>
  <c r="J56" i="1"/>
  <c r="J55" i="1"/>
  <c r="J42" i="1"/>
  <c r="J39" i="1"/>
  <c r="J49" i="1"/>
  <c r="J43" i="1"/>
  <c r="H42" i="1"/>
  <c r="H46" i="1"/>
  <c r="H45" i="1"/>
  <c r="H54" i="1"/>
  <c r="H50" i="1"/>
  <c r="H41" i="1"/>
  <c r="H49" i="1"/>
  <c r="H55" i="1"/>
  <c r="H75" i="1"/>
  <c r="J59" i="1" l="1"/>
  <c r="H58" i="1"/>
  <c r="C29" i="1" s="1"/>
  <c r="H74" i="1" l="1"/>
  <c r="J76" i="1"/>
  <c r="C33" i="1"/>
  <c r="C30" i="1"/>
  <c r="C31" i="1"/>
  <c r="H77" i="1" l="1"/>
  <c r="C34" i="1"/>
</calcChain>
</file>

<file path=xl/sharedStrings.xml><?xml version="1.0" encoding="utf-8"?>
<sst xmlns="http://schemas.openxmlformats.org/spreadsheetml/2006/main" count="2893" uniqueCount="2012">
  <si>
    <t>PF1 - Funeral 2025/26</t>
  </si>
  <si>
    <t>Leeds Diocesan Board of Finance</t>
  </si>
  <si>
    <t>17-19 York Place</t>
  </si>
  <si>
    <t xml:space="preserve">Leeds  </t>
  </si>
  <si>
    <t>LS1 2EX</t>
  </si>
  <si>
    <t>0113 2000 540</t>
  </si>
  <si>
    <t>fees@leeds.anglican.org</t>
  </si>
  <si>
    <t>THIS IS NOT AN INVOICE</t>
  </si>
  <si>
    <t>PCC Name</t>
  </si>
  <si>
    <t>Parish Code</t>
  </si>
  <si>
    <t>Contact</t>
  </si>
  <si>
    <t>Name of Deceased</t>
  </si>
  <si>
    <t>Date of Funeral/Burial</t>
  </si>
  <si>
    <t>Name of Officiant</t>
  </si>
  <si>
    <t>Stipendiary Minister, Reader, LLM</t>
  </si>
  <si>
    <t>Yes/No</t>
  </si>
  <si>
    <t>Other (Retired Clergy, SSM, HFD)</t>
  </si>
  <si>
    <t>Minister of another Denomination</t>
  </si>
  <si>
    <t>Name of Church</t>
  </si>
  <si>
    <t>Crematorium</t>
  </si>
  <si>
    <r>
      <t xml:space="preserve">Attended </t>
    </r>
    <r>
      <rPr>
        <sz val="11"/>
        <color theme="1"/>
        <rFont val="Calibri"/>
        <family val="2"/>
        <scheme val="minor"/>
      </rPr>
      <t>(Yes/No)</t>
    </r>
  </si>
  <si>
    <t>Churchyard/Cemetery</t>
  </si>
  <si>
    <t>Who should we send the invoice to?</t>
  </si>
  <si>
    <t>Funeral Director Company</t>
  </si>
  <si>
    <t>Unlisted/Other (details)</t>
  </si>
  <si>
    <t>Funeral Director Phone Number</t>
  </si>
  <si>
    <t>Office use only</t>
  </si>
  <si>
    <t>£</t>
  </si>
  <si>
    <t>DBF Fee 100%</t>
  </si>
  <si>
    <t>DBF Fee 20%</t>
  </si>
  <si>
    <t>Fee claimant 80%</t>
  </si>
  <si>
    <t>Travel</t>
  </si>
  <si>
    <t>PCC</t>
  </si>
  <si>
    <t>TOTAL</t>
  </si>
  <si>
    <t>Statutory Fees</t>
  </si>
  <si>
    <t>Service in Church</t>
  </si>
  <si>
    <t>DBF £</t>
  </si>
  <si>
    <t>PCC £</t>
  </si>
  <si>
    <t>No fee is payable in respect of a burial of a still-born infant</t>
  </si>
  <si>
    <t>No fee is payable for the funeral or burial of a person dying within eighteen years after birth</t>
  </si>
  <si>
    <t>Funeral service in church, whether taking place before or after burial or cremation</t>
  </si>
  <si>
    <t>Burial of body in churchyard immediately preceding or following on from service in church</t>
  </si>
  <si>
    <t>Burial of cremated remains in churchyard preceding or following on from service in church</t>
  </si>
  <si>
    <t>Burial in cemetery immediately preceding or following on from service in church</t>
  </si>
  <si>
    <t>Cremation immediately preceding or following on from service in church</t>
  </si>
  <si>
    <t>Burial of body in churchyard on separate occasion</t>
  </si>
  <si>
    <t>Burial of cremated remains in churchyard on separate occasion</t>
  </si>
  <si>
    <t>Burial of body or cremated remains, in cemetery on separate occasion</t>
  </si>
  <si>
    <t>No Service in Church</t>
  </si>
  <si>
    <t>Funeral service (including burial of body) at graveside in churchyard</t>
  </si>
  <si>
    <t>Funeral service (including burial of cremated remains) at graveside in churchyard</t>
  </si>
  <si>
    <t>Funeral service at crematorium, or funeral service (including burial) in cemetery</t>
  </si>
  <si>
    <t>Funeral service in premises belonging to funeral director</t>
  </si>
  <si>
    <t>Cremation preceding or following on from service in premises belonging to funeral director</t>
  </si>
  <si>
    <t>Burial of body in churchyard, not following service at graveside (committal only)</t>
  </si>
  <si>
    <t>Burial of cremated remains in churchyard or other lawful disposal of cremated remains</t>
  </si>
  <si>
    <t>Burial of body, or burial or other lawful disposal of cremated remains, in cemetery</t>
  </si>
  <si>
    <t>Certificate issued at time of burial</t>
  </si>
  <si>
    <t>Total DBF Fees (A1)</t>
  </si>
  <si>
    <t>Total PCC Fees (A2)</t>
  </si>
  <si>
    <t>Travel Expenses @ 45p per mile</t>
  </si>
  <si>
    <t>Total Miles</t>
  </si>
  <si>
    <t>Total Expenses (B)</t>
  </si>
  <si>
    <t>Local Fees - Please ensure families have agreed to these</t>
  </si>
  <si>
    <t>Verger</t>
  </si>
  <si>
    <t>Heating</t>
  </si>
  <si>
    <t>Organist</t>
  </si>
  <si>
    <t>Choir</t>
  </si>
  <si>
    <t>Other (Details):</t>
  </si>
  <si>
    <t> </t>
  </si>
  <si>
    <t>Total Local Fees (C)</t>
  </si>
  <si>
    <t>Total Fees retained by DBF (A1)</t>
  </si>
  <si>
    <t>Mileage paid to retired</t>
  </si>
  <si>
    <t>Total Fees payable to PCC (A2+B+C)</t>
  </si>
  <si>
    <t>Total Fees</t>
  </si>
  <si>
    <t>***Please check the details and figures before sending***</t>
  </si>
  <si>
    <t>Parish Name</t>
  </si>
  <si>
    <t>Old Code</t>
  </si>
  <si>
    <t>PL Code</t>
  </si>
  <si>
    <t>Funeral Director</t>
  </si>
  <si>
    <t>Sales Code</t>
  </si>
  <si>
    <t>Cost Centre</t>
  </si>
  <si>
    <t>Parish</t>
  </si>
  <si>
    <t>Ackworth: St Cuthbert</t>
  </si>
  <si>
    <t>WPT8510</t>
  </si>
  <si>
    <t>WPT8510S</t>
  </si>
  <si>
    <t>A &amp; M Hadfield F D Ltd</t>
  </si>
  <si>
    <t>Addingham: St Peter</t>
  </si>
  <si>
    <t>BCW1210</t>
  </si>
  <si>
    <t>BCW1210S</t>
  </si>
  <si>
    <t>A Grundy</t>
  </si>
  <si>
    <t>Adel: St John the Baptist</t>
  </si>
  <si>
    <t>LHE5020</t>
  </si>
  <si>
    <t>LHE5020S</t>
  </si>
  <si>
    <t>A N Abraham Funeral Directors</t>
  </si>
  <si>
    <t>Ainderby Steeple DCC</t>
  </si>
  <si>
    <t>RWE7763</t>
  </si>
  <si>
    <t>RWE7763S</t>
  </si>
  <si>
    <t>A Vause &amp; Son Funeral Director</t>
  </si>
  <si>
    <t>RWE7762</t>
  </si>
  <si>
    <t>Ainderby Steeple w Yafforth &amp; Kirby Wiske w Maunby</t>
  </si>
  <si>
    <t>Airedale: Holy Cross</t>
  </si>
  <si>
    <t>WPT8520</t>
  </si>
  <si>
    <t>WPT8520S</t>
  </si>
  <si>
    <t>A W Lymn Funeral Service</t>
  </si>
  <si>
    <t>Aldborough w Boroughbridge: St James &amp; Roecliffe</t>
  </si>
  <si>
    <t>RRN7150</t>
  </si>
  <si>
    <t>RRN7150S</t>
  </si>
  <si>
    <t>A Waite &amp; Son</t>
  </si>
  <si>
    <t>Aldbrough</t>
  </si>
  <si>
    <t>RRI6922</t>
  </si>
  <si>
    <t>RRI6922S</t>
  </si>
  <si>
    <t>A Wass Funeral Directors</t>
  </si>
  <si>
    <t>All Saints Pickhill</t>
  </si>
  <si>
    <t>RWE7743</t>
  </si>
  <si>
    <t>RWE7743S</t>
  </si>
  <si>
    <t>A. Fletcher and Sons</t>
  </si>
  <si>
    <t>Allerton Bywater</t>
  </si>
  <si>
    <t>LWH5530</t>
  </si>
  <si>
    <t>LWH5530S</t>
  </si>
  <si>
    <t>Abbotts Memorials</t>
  </si>
  <si>
    <t>Allerton: St Peter</t>
  </si>
  <si>
    <t>BOB0010</t>
  </si>
  <si>
    <t>BOB0010S</t>
  </si>
  <si>
    <t>Able Memorials of Kendal</t>
  </si>
  <si>
    <t>Almondbury w Farnley Tyas Team Parish</t>
  </si>
  <si>
    <t>HAL2010</t>
  </si>
  <si>
    <t>HAL2010S</t>
  </si>
  <si>
    <t>Adam Collier Funeral Services</t>
  </si>
  <si>
    <t>Altofts: St Mary Magdalene</t>
  </si>
  <si>
    <t>WWK9010</t>
  </si>
  <si>
    <t>WWK9010S</t>
  </si>
  <si>
    <t>Affordable Funerals</t>
  </si>
  <si>
    <t>Alverthorpe</t>
  </si>
  <si>
    <t>WWK9020</t>
  </si>
  <si>
    <t>WWK9020S</t>
  </si>
  <si>
    <t>Afred Haseltine Warner Bro Ltd</t>
  </si>
  <si>
    <t>Alverthorpe: St Paul</t>
  </si>
  <si>
    <t>Alwoodley St Barnabas</t>
  </si>
  <si>
    <t>LAN4101</t>
  </si>
  <si>
    <t>LAN4101S</t>
  </si>
  <si>
    <t>Albert Pratt Funeral Directors</t>
  </si>
  <si>
    <t>Appleton Wiske: St Mary's</t>
  </si>
  <si>
    <t>RRI6914</t>
  </si>
  <si>
    <t>RRI6914S</t>
  </si>
  <si>
    <t>Alderson &amp; Horan Funeral Serve</t>
  </si>
  <si>
    <t>Great Smeaton: St Eloy w Appleton Wiske</t>
  </si>
  <si>
    <t>Arkendale</t>
  </si>
  <si>
    <t>RHA6730</t>
  </si>
  <si>
    <t>RHA6730S</t>
  </si>
  <si>
    <t>Amanda Dalby Funeral Services</t>
  </si>
  <si>
    <t>Armley w New Wortley</t>
  </si>
  <si>
    <t>LAR4510</t>
  </si>
  <si>
    <t>LAR4510S</t>
  </si>
  <si>
    <t>Andrew Ellershaw Funeral</t>
  </si>
  <si>
    <t>Askrigg PCC</t>
  </si>
  <si>
    <t>RWE7720</t>
  </si>
  <si>
    <t>RWE7720S</t>
  </si>
  <si>
    <t>Andrew Jones</t>
  </si>
  <si>
    <t>Askrigg: St Oswald</t>
  </si>
  <si>
    <t>Athersley St Helen's</t>
  </si>
  <si>
    <t>WBA8010</t>
  </si>
  <si>
    <t>WBA8010S</t>
  </si>
  <si>
    <t>Andrew Naylor Funeral Director</t>
  </si>
  <si>
    <t>Athersley: St Helen</t>
  </si>
  <si>
    <t>Austwick: Eldroth Chapel</t>
  </si>
  <si>
    <t>RBW6313</t>
  </si>
  <si>
    <t>Andrew Nunn</t>
  </si>
  <si>
    <t>Austwick: Eldroth</t>
  </si>
  <si>
    <t>Austwick: The Epiphany</t>
  </si>
  <si>
    <t>RBW6310</t>
  </si>
  <si>
    <t>RBW6310S</t>
  </si>
  <si>
    <t>Angela Smith</t>
  </si>
  <si>
    <t>Aysgarth PCC</t>
  </si>
  <si>
    <t>RWE7790</t>
  </si>
  <si>
    <t>RWE7790S</t>
  </si>
  <si>
    <t>Angelcare Funeral Services</t>
  </si>
  <si>
    <t>Aysgarth</t>
  </si>
  <si>
    <t>Badsworth: St Mary the Virgin</t>
  </si>
  <si>
    <t>WPT8540</t>
  </si>
  <si>
    <t>WPT8540S</t>
  </si>
  <si>
    <t>Anne Scott</t>
  </si>
  <si>
    <t>Baildon: St John the Evangelist</t>
  </si>
  <si>
    <t>BAW0020</t>
  </si>
  <si>
    <t>BAW0020S</t>
  </si>
  <si>
    <t>Arthur B Baxter Funeral Direcs</t>
  </si>
  <si>
    <t>Bankfoot and Bowling</t>
  </si>
  <si>
    <t>BIB0440</t>
  </si>
  <si>
    <t>BIB0440S</t>
  </si>
  <si>
    <t>5041000</t>
  </si>
  <si>
    <t>Arthur Bell Funeral Directors</t>
  </si>
  <si>
    <t>Bankfoot: St Matthew</t>
  </si>
  <si>
    <t>BIB0410</t>
  </si>
  <si>
    <t>BIB0410S</t>
  </si>
  <si>
    <t>Arthur Holdsworth Ltd (Co-op)</t>
  </si>
  <si>
    <t>Bardsey: All Hallows</t>
  </si>
  <si>
    <t>LAN4020</t>
  </si>
  <si>
    <t>LAN4020S</t>
  </si>
  <si>
    <t>Artisan Memorials</t>
  </si>
  <si>
    <t>Barkisland: Christ Church</t>
  </si>
  <si>
    <t>HBE2582</t>
  </si>
  <si>
    <t>HBE2582S</t>
  </si>
  <si>
    <t>Asquith's Funeral Service (Co-op)</t>
  </si>
  <si>
    <t>Barningham: St Michael &amp; All Angels</t>
  </si>
  <si>
    <t>RRI6870</t>
  </si>
  <si>
    <t>RRI6870S</t>
  </si>
  <si>
    <t>B &amp; W Funerals</t>
  </si>
  <si>
    <t>Barnoldswick</t>
  </si>
  <si>
    <t>RSK7440</t>
  </si>
  <si>
    <t>RSK7440S</t>
  </si>
  <si>
    <t>B A Wright &amp; Sons</t>
  </si>
  <si>
    <t>Barnoldswick: Holy Trinity</t>
  </si>
  <si>
    <t>Barnsley St Edward</t>
  </si>
  <si>
    <t>WBA8040</t>
  </si>
  <si>
    <t>WBA8040S</t>
  </si>
  <si>
    <t>B Bernard &amp; Sons</t>
  </si>
  <si>
    <t>Barnsley: St Edward the Confessor</t>
  </si>
  <si>
    <t>Barnsley St George</t>
  </si>
  <si>
    <t>WBA8050</t>
  </si>
  <si>
    <t>WBA8050S</t>
  </si>
  <si>
    <t>B J Melia &amp; Sons</t>
  </si>
  <si>
    <t>Barnsley: St George's Parish Centre</t>
  </si>
  <si>
    <t>Barnsley St Peter &amp; St John</t>
  </si>
  <si>
    <t>WBA8030</t>
  </si>
  <si>
    <t>WBA8030S</t>
  </si>
  <si>
    <t>B Livesey Ltd</t>
  </si>
  <si>
    <t>WBA8020</t>
  </si>
  <si>
    <t>Barnsley: St Mary</t>
  </si>
  <si>
    <t>WBA8020S</t>
  </si>
  <si>
    <t>B V Cooke &amp; Son</t>
  </si>
  <si>
    <t>Barnsley: St Peter &amp; St John the Baptist</t>
  </si>
  <si>
    <t>Barton: St Cuthbert with St Mary</t>
  </si>
  <si>
    <t>RRI6880</t>
  </si>
  <si>
    <t>RRI6880S</t>
  </si>
  <si>
    <t>Bambridge Brothers</t>
  </si>
  <si>
    <t>Barton</t>
  </si>
  <si>
    <t>Barwick</t>
  </si>
  <si>
    <t>LWH5610</t>
  </si>
  <si>
    <t>LWH5610S</t>
  </si>
  <si>
    <t>Barnsley Municiple Funerals</t>
  </si>
  <si>
    <t>Batley: All Saints</t>
  </si>
  <si>
    <t>HDW3010</t>
  </si>
  <si>
    <t>HDW3010S</t>
  </si>
  <si>
    <t>Barthram Funeral Services</t>
  </si>
  <si>
    <t>Batley: St Thomas</t>
  </si>
  <si>
    <t>HDW3020</t>
  </si>
  <si>
    <t>HDW3020S</t>
  </si>
  <si>
    <t>Bedale &amp; District Funeral Sers</t>
  </si>
  <si>
    <t>Battyeford: Christ the King</t>
  </si>
  <si>
    <t>HDW3030</t>
  </si>
  <si>
    <t>HDW3030S</t>
  </si>
  <si>
    <t>6001080</t>
  </si>
  <si>
    <t>Bennett of Morley Funeral</t>
  </si>
  <si>
    <t>Beckwithshaw: St Michael &amp; All Angels</t>
  </si>
  <si>
    <t>RHA6681</t>
  </si>
  <si>
    <t>RHA6681S</t>
  </si>
  <si>
    <t>Bensons Funeral Services</t>
  </si>
  <si>
    <t>Bedale PCC</t>
  </si>
  <si>
    <t>RWE7731</t>
  </si>
  <si>
    <t>RWE7731S</t>
  </si>
  <si>
    <t>Bernard Nicholson Funerals</t>
  </si>
  <si>
    <t>Bedale</t>
  </si>
  <si>
    <t>Beeston</t>
  </si>
  <si>
    <t>LAR4530</t>
  </si>
  <si>
    <t>LAR4530S</t>
  </si>
  <si>
    <t>Billington's Funeral Services</t>
  </si>
  <si>
    <t>Belle Isle &amp; Hunslet</t>
  </si>
  <si>
    <t>LAR4540</t>
  </si>
  <si>
    <t>LAR4540S</t>
  </si>
  <si>
    <t>BM &amp; C Howard Funeral Director</t>
  </si>
  <si>
    <t>Bellerby: St John</t>
  </si>
  <si>
    <t>RWE7751</t>
  </si>
  <si>
    <t>RWE7751S</t>
  </si>
  <si>
    <t>BMBC, Bereavement services</t>
  </si>
  <si>
    <t>Ben Rhydding: St John the Evangelist</t>
  </si>
  <si>
    <t>BCW1220</t>
  </si>
  <si>
    <t>BCW1220S</t>
  </si>
  <si>
    <t>Bollands Funeral Directors</t>
  </si>
  <si>
    <t>Bentham: St John's</t>
  </si>
  <si>
    <t>RBW6300</t>
  </si>
  <si>
    <t>RBW6300S</t>
  </si>
  <si>
    <t>Bramleys Funeral Directors</t>
  </si>
  <si>
    <t>Bentham</t>
  </si>
  <si>
    <t>Bierley: St John the Evangelist</t>
  </si>
  <si>
    <t>BOB0420</t>
  </si>
  <si>
    <t>BOB0420S</t>
  </si>
  <si>
    <t>Brian Price &amp; Son Funerals</t>
  </si>
  <si>
    <t>Bilton: St Luke &amp; St John</t>
  </si>
  <si>
    <t>RHA6580</t>
  </si>
  <si>
    <t>RHA6580S</t>
  </si>
  <si>
    <t>Brian Selmes</t>
  </si>
  <si>
    <t>Bingley: All Saints</t>
  </si>
  <si>
    <t>BAW0030</t>
  </si>
  <si>
    <t>BAW0030S</t>
  </si>
  <si>
    <t>6001103</t>
  </si>
  <si>
    <t>Briggs &amp; Duxbury Ltd</t>
  </si>
  <si>
    <t>Bingley: Holy Trinity</t>
  </si>
  <si>
    <t>BAW0040</t>
  </si>
  <si>
    <t>BAW0040S</t>
  </si>
  <si>
    <t>Brook Smith &amp; Son</t>
  </si>
  <si>
    <t>Birchencliffe: St Philip the Apostle</t>
  </si>
  <si>
    <t>HHD3510</t>
  </si>
  <si>
    <t>HHD3510S</t>
  </si>
  <si>
    <t>Brown &amp; Whittaker</t>
  </si>
  <si>
    <t>Birkby: St Peter</t>
  </si>
  <si>
    <t>RRI6910</t>
  </si>
  <si>
    <t>RRI6910S</t>
  </si>
  <si>
    <t>Bryan Mills Funeral Service</t>
  </si>
  <si>
    <t>Birkenshaw: St Paul</t>
  </si>
  <si>
    <t>HBI2260</t>
  </si>
  <si>
    <t>HBI2260S</t>
  </si>
  <si>
    <t>Butterfields Funeral Directors &amp; Memorial Mason</t>
  </si>
  <si>
    <t>Birstall: St Peter</t>
  </si>
  <si>
    <t>HBI2270</t>
  </si>
  <si>
    <t>HBI2270S</t>
  </si>
  <si>
    <t>C P Holland &amp; Sons Ltd</t>
  </si>
  <si>
    <t>Birstwith: St James</t>
  </si>
  <si>
    <t>RHA6622</t>
  </si>
  <si>
    <t>RHA6622S</t>
  </si>
  <si>
    <t>Carcroft Funeralcare</t>
  </si>
  <si>
    <t>Bishop Monkton: St John the Baptist</t>
  </si>
  <si>
    <t>RRN7160</t>
  </si>
  <si>
    <t>RRN7160S</t>
  </si>
  <si>
    <t>Carden &amp; Parnell Ind, Funeral</t>
  </si>
  <si>
    <t>Bolton Abbey</t>
  </si>
  <si>
    <t>RSK7450</t>
  </si>
  <si>
    <t>RSK7450S</t>
  </si>
  <si>
    <t>Carden &amp; Sons Funeral Directos</t>
  </si>
  <si>
    <t>Bolton Abbey: St Mary &amp; St Cuthbert</t>
  </si>
  <si>
    <t>Bolton cum Redmire</t>
  </si>
  <si>
    <t>RWE7791</t>
  </si>
  <si>
    <t>RWE7791S</t>
  </si>
  <si>
    <t>Carmelina Funeral Care</t>
  </si>
  <si>
    <t>BOB0810</t>
  </si>
  <si>
    <t>Bolton: St James with St Chrysostom</t>
  </si>
  <si>
    <t>BOB0810S</t>
  </si>
  <si>
    <t>Carroll and Carroll Funerals</t>
  </si>
  <si>
    <t>Bolton: St Oswald cum Redmire</t>
  </si>
  <si>
    <t xml:space="preserve">Boroughbridge </t>
  </si>
  <si>
    <t>RRN7151</t>
  </si>
  <si>
    <t>RRN7151S</t>
  </si>
  <si>
    <t>Chambers Funeral Service</t>
  </si>
  <si>
    <t>Bowes: St Giles</t>
  </si>
  <si>
    <t>RRI6953</t>
  </si>
  <si>
    <t>RRI6953S</t>
  </si>
  <si>
    <t>Chapman Medd Funeral (Dignity)</t>
  </si>
  <si>
    <t>Bowling: St John</t>
  </si>
  <si>
    <t>BIB0430</t>
  </si>
  <si>
    <t>BIB0430S</t>
  </si>
  <si>
    <t>Charles E.Ashton &amp; Son</t>
  </si>
  <si>
    <t>Bracewell</t>
  </si>
  <si>
    <t>RSK7441</t>
  </si>
  <si>
    <t>RSK7441S</t>
  </si>
  <si>
    <t>Charles Smith Stone Carvers</t>
  </si>
  <si>
    <t>Bracewell: St Michael</t>
  </si>
  <si>
    <t>Bradford St Wilfrid, Columba</t>
  </si>
  <si>
    <t>BIB0450</t>
  </si>
  <si>
    <t>BIB0450S</t>
  </si>
  <si>
    <t>Charles Wood (DIGNITY)</t>
  </si>
  <si>
    <t>BIB0300</t>
  </si>
  <si>
    <t>Bradford Cathedral</t>
  </si>
  <si>
    <t>Bradford: St Augustine</t>
  </si>
  <si>
    <t>BIB0820</t>
  </si>
  <si>
    <t>BIB0820S</t>
  </si>
  <si>
    <t>Cherished Memorials</t>
  </si>
  <si>
    <t>Bradford St Wilfrid Columba</t>
  </si>
  <si>
    <t>Bradford: St Clement</t>
  </si>
  <si>
    <t>BIB0830</t>
  </si>
  <si>
    <t>BIB0830S</t>
  </si>
  <si>
    <t>Cliff Bradley &amp; Sons</t>
  </si>
  <si>
    <t>Bradford: St Oswald</t>
  </si>
  <si>
    <t>BIB0480</t>
  </si>
  <si>
    <t>BIB0480S</t>
  </si>
  <si>
    <t>Cloverfield Funeral Service</t>
  </si>
  <si>
    <t>Bradley: St Thomas</t>
  </si>
  <si>
    <t>HHD3530</t>
  </si>
  <si>
    <t>HHD3530S</t>
  </si>
  <si>
    <t>Colin McGinley Independent Funeral Service</t>
  </si>
  <si>
    <t>Bradshaw &amp; Holmfield</t>
  </si>
  <si>
    <t>HHX3260</t>
  </si>
  <si>
    <t>HHX3260S</t>
  </si>
  <si>
    <t>Columbus Ravine Funeralcare</t>
  </si>
  <si>
    <t>Bramhope: St Giles</t>
  </si>
  <si>
    <t>LHE5030</t>
  </si>
  <si>
    <t>LHE5030S</t>
  </si>
  <si>
    <t>Co-op Funeralcare: Barnsley</t>
  </si>
  <si>
    <t>Bramley: St Peter</t>
  </si>
  <si>
    <t>LAR4550</t>
  </si>
  <si>
    <t>LAR4550S</t>
  </si>
  <si>
    <t>Co-op Funeralcare: Beeston</t>
  </si>
  <si>
    <t xml:space="preserve">Brearton St John's </t>
  </si>
  <si>
    <t>RHA6664</t>
  </si>
  <si>
    <t>Co-op Funeralcare: Bramley</t>
  </si>
  <si>
    <t>Brighouse Saint Martin</t>
  </si>
  <si>
    <t>HBE2510</t>
  </si>
  <si>
    <t>HBE2510S</t>
  </si>
  <si>
    <t>Co-op Funeralcare: Brighouse</t>
  </si>
  <si>
    <t>Brearton St John</t>
  </si>
  <si>
    <t>Brockholes: St George</t>
  </si>
  <si>
    <t>HAL2031</t>
  </si>
  <si>
    <t>Co-op Funeralcare: Cudworth</t>
  </si>
  <si>
    <t>Brotherton: St Edward the Confessor</t>
  </si>
  <si>
    <t>WPT8550</t>
  </si>
  <si>
    <t>WPT8550S</t>
  </si>
  <si>
    <t>Co-op Funeralcare: Darlington</t>
  </si>
  <si>
    <t>Broughton All Saints</t>
  </si>
  <si>
    <t>RSK7460</t>
  </si>
  <si>
    <t>RSK7460S</t>
  </si>
  <si>
    <t>Co-op Funeralcare: Doncaster</t>
  </si>
  <si>
    <t>Broughton, Marton and Thornton</t>
  </si>
  <si>
    <t>Brownhill: St Saviour</t>
  </si>
  <si>
    <t>HBI2280</t>
  </si>
  <si>
    <t>HBI2280S</t>
  </si>
  <si>
    <t>Co-op Funeralcare: Garforth</t>
  </si>
  <si>
    <t>Bruntcliffe: St Andrew</t>
  </si>
  <si>
    <t>LAR4630</t>
  </si>
  <si>
    <t>LAR4630S</t>
  </si>
  <si>
    <t>Co-op Funeralcare: Greenhead Rd, Huddersfield</t>
  </si>
  <si>
    <t>Burley: St Matthias</t>
  </si>
  <si>
    <t>LHE5040</t>
  </si>
  <si>
    <t>LHE5040S</t>
  </si>
  <si>
    <t>Co-op Funeralcare: Harrogate</t>
  </si>
  <si>
    <t>Burley-in-Wharfedale: St Mary the Blessed Virgin</t>
  </si>
  <si>
    <t>BCW1230</t>
  </si>
  <si>
    <t>BCW1230S</t>
  </si>
  <si>
    <t>Co-op Funeralcare: Headingley</t>
  </si>
  <si>
    <t>Burneston PCC</t>
  </si>
  <si>
    <t>RWE7741</t>
  </si>
  <si>
    <t>RWE7741S</t>
  </si>
  <si>
    <t>Co-op Funeralcare: Heckmondwike</t>
  </si>
  <si>
    <t>Burneston</t>
  </si>
  <si>
    <t>Burnsall</t>
  </si>
  <si>
    <t>RSK7470</t>
  </si>
  <si>
    <t>RSK7470S</t>
  </si>
  <si>
    <t>Co-op Funeralcare: Hemsworth</t>
  </si>
  <si>
    <t>Burnsall: St Wilfrid</t>
  </si>
  <si>
    <t>Burton Leonard</t>
  </si>
  <si>
    <t>RRN7161</t>
  </si>
  <si>
    <t>RRN7161S</t>
  </si>
  <si>
    <t>Co-op Funeralcare: Horsforth</t>
  </si>
  <si>
    <t>Burton-in-Lonsdale: All Saints</t>
  </si>
  <si>
    <t>RBW6301</t>
  </si>
  <si>
    <t>RBW6301S</t>
  </si>
  <si>
    <t>Co-op Funeralcare: Hoyland</t>
  </si>
  <si>
    <t>Calverley: St Wilfrid</t>
  </si>
  <si>
    <t>LAR4560</t>
  </si>
  <si>
    <t>LAR4560S</t>
  </si>
  <si>
    <t>Co-op Funeralcare: Knottingley</t>
  </si>
  <si>
    <t>Carleton: St Mary the Virgin</t>
  </si>
  <si>
    <t>RSK7521</t>
  </si>
  <si>
    <t>RSK7521S</t>
  </si>
  <si>
    <t>Co-op Funeralcare: Lancaster</t>
  </si>
  <si>
    <t>Carleton: St Michael</t>
  </si>
  <si>
    <t>WPT8560</t>
  </si>
  <si>
    <t>WPT8560S</t>
  </si>
  <si>
    <t>Co-op Funeralcare: Legrams Lane, Bradford</t>
  </si>
  <si>
    <t>Carlinghow: St John the Evangelist</t>
  </si>
  <si>
    <t>HDW3081</t>
  </si>
  <si>
    <t>HDW3081S</t>
  </si>
  <si>
    <t>Co-op Funeralcare: Manor Park</t>
  </si>
  <si>
    <t>Carlton</t>
  </si>
  <si>
    <t>WBA8011</t>
  </si>
  <si>
    <t>WBA8011S</t>
  </si>
  <si>
    <t>Co-op Funeralcare: Middleton</t>
  </si>
  <si>
    <t>Carlton: St John the Evangelist</t>
  </si>
  <si>
    <t>Castleford Team Parish</t>
  </si>
  <si>
    <t>WPT8570</t>
  </si>
  <si>
    <t>WPT8570S</t>
  </si>
  <si>
    <t>Co-op Funeralcare: Moortown</t>
  </si>
  <si>
    <t>Catterick: St Anne</t>
  </si>
  <si>
    <t>RRI6890</t>
  </si>
  <si>
    <t>RRI6890S</t>
  </si>
  <si>
    <t>Co-op Funeralcare: Penistone</t>
  </si>
  <si>
    <t>Cawthorne</t>
  </si>
  <si>
    <t>WBA8060</t>
  </si>
  <si>
    <t>WBA8060S</t>
  </si>
  <si>
    <t>Co-op Funeralcare: Pontefract</t>
  </si>
  <si>
    <t>Cawthorne: All Saints</t>
  </si>
  <si>
    <t>Cayton</t>
  </si>
  <si>
    <t>RRN7175</t>
  </si>
  <si>
    <t>RRN7175S</t>
  </si>
  <si>
    <t>6001190</t>
  </si>
  <si>
    <t>Co-op Funeralcare: Redcar</t>
  </si>
  <si>
    <t>Chapel Allerton: St Matthew</t>
  </si>
  <si>
    <t>LAN4040</t>
  </si>
  <si>
    <t>LAN4040S</t>
  </si>
  <si>
    <t>Co-op Funeralcare: Richmond</t>
  </si>
  <si>
    <t>Chapel-le-Dale: St Leonard</t>
  </si>
  <si>
    <t>RBW6302</t>
  </si>
  <si>
    <t>RBW6302S</t>
  </si>
  <si>
    <t>5630200</t>
  </si>
  <si>
    <t>Co-op Funeralcare: Ripon</t>
  </si>
  <si>
    <t>Chapelthorpe PCC</t>
  </si>
  <si>
    <t>WWK9030</t>
  </si>
  <si>
    <t>WWK9030S</t>
  </si>
  <si>
    <t>Co-op Funeralcare: Rothwell</t>
  </si>
  <si>
    <t>Chapelthorpe: St James</t>
  </si>
  <si>
    <t>Christ the King, Meltham</t>
  </si>
  <si>
    <t>HAL2060</t>
  </si>
  <si>
    <t>HAL2060S</t>
  </si>
  <si>
    <t>Co-op Funeralcare: Selby</t>
  </si>
  <si>
    <t>LAR4651</t>
  </si>
  <si>
    <t>Clapham St James</t>
  </si>
  <si>
    <t>RBW6311</t>
  </si>
  <si>
    <t>RBW6311S</t>
  </si>
  <si>
    <t>Co-op Funeralcare: Shipley</t>
  </si>
  <si>
    <t>Clayton West w High Hoyland: All Saints</t>
  </si>
  <si>
    <t>HKB3790</t>
  </si>
  <si>
    <t>HKB3790S</t>
  </si>
  <si>
    <t>Co-op Funeralcare: Skipton</t>
  </si>
  <si>
    <t>Clayton: St John the Baptist</t>
  </si>
  <si>
    <t>BOB0460</t>
  </si>
  <si>
    <t>BOB0460S</t>
  </si>
  <si>
    <t>Co-op Funeralcare: Stockport</t>
  </si>
  <si>
    <t>Clapham with Keasden: St James</t>
  </si>
  <si>
    <t>Cleasby w Stapleton: St Peter</t>
  </si>
  <si>
    <t>RRI6881</t>
  </si>
  <si>
    <t>RRI6881S</t>
  </si>
  <si>
    <t>Co-op Funeralcare: The Knowle, Keighley</t>
  </si>
  <si>
    <t>Cleckheaton St. Luke</t>
  </si>
  <si>
    <t>HBI2290</t>
  </si>
  <si>
    <t>HBI2290S</t>
  </si>
  <si>
    <t>Co-op Funeralcare: Wetherby</t>
  </si>
  <si>
    <t>Cleckheaton: St John the Evangelist</t>
  </si>
  <si>
    <t>HBI2300</t>
  </si>
  <si>
    <t>HBI2300S</t>
  </si>
  <si>
    <t>Co-op Funeralcare: Whitkirk</t>
  </si>
  <si>
    <t>Clifton Saint John</t>
  </si>
  <si>
    <t>HBE2511</t>
  </si>
  <si>
    <t>HBE2511S</t>
  </si>
  <si>
    <t>Co-op Funeralcare: Wortley</t>
  </si>
  <si>
    <t>Colburn</t>
  </si>
  <si>
    <t>RRI6931</t>
  </si>
  <si>
    <t>RRI6931S</t>
  </si>
  <si>
    <t>Co-op Funeralcare: Yeadon</t>
  </si>
  <si>
    <t>Coley: St John the Baptist</t>
  </si>
  <si>
    <t>HBE2520</t>
  </si>
  <si>
    <t>HBE2520S</t>
  </si>
  <si>
    <t>Coopers Funeralcare</t>
  </si>
  <si>
    <t>Collingham: St Oswald w Harewood</t>
  </si>
  <si>
    <t>RHA6590</t>
  </si>
  <si>
    <t>RHA6590S</t>
  </si>
  <si>
    <t>Crabtree &amp; Son Ltd</t>
  </si>
  <si>
    <t>Coniston Cold: St Peter</t>
  </si>
  <si>
    <t>RBW6011</t>
  </si>
  <si>
    <t>RBW6011S</t>
  </si>
  <si>
    <t>Crake &amp; Mallon</t>
  </si>
  <si>
    <t>Cookridge: Holy Trinity</t>
  </si>
  <si>
    <t>LHE5050</t>
  </si>
  <si>
    <t>LHE5050S</t>
  </si>
  <si>
    <t>D J Screen &amp; Sons</t>
  </si>
  <si>
    <t>Copgrove</t>
  </si>
  <si>
    <t>RHA6731</t>
  </si>
  <si>
    <t>RHA6731S</t>
  </si>
  <si>
    <t>D Walsh &amp; Son (Dignity)</t>
  </si>
  <si>
    <t>Cottingley: St Michael &amp; All Angels</t>
  </si>
  <si>
    <t>BAW0050</t>
  </si>
  <si>
    <t>BAW0050S</t>
  </si>
  <si>
    <t>Dales of Thirsk</t>
  </si>
  <si>
    <t>Coverdale PCC</t>
  </si>
  <si>
    <t>RWE7771</t>
  </si>
  <si>
    <t>RWE7771S</t>
  </si>
  <si>
    <t>Darley Funerals</t>
  </si>
  <si>
    <t>Cowling: Holy Trinity</t>
  </si>
  <si>
    <t>BCW1761</t>
  </si>
  <si>
    <t>BCW1761S</t>
  </si>
  <si>
    <t>David Butterfield (Funeral)</t>
  </si>
  <si>
    <t>Cragg Vale: St John the Baptist-in-the-Wilderness</t>
  </si>
  <si>
    <t>HCV2771</t>
  </si>
  <si>
    <t>HCV2771S</t>
  </si>
  <si>
    <t>David Butterfield (Memorials)</t>
  </si>
  <si>
    <t>Crakehall: St Gregory</t>
  </si>
  <si>
    <t>RWE7781</t>
  </si>
  <si>
    <t>RWE7781S</t>
  </si>
  <si>
    <t>David C.Nunn</t>
  </si>
  <si>
    <t>Croft: ST Peter's</t>
  </si>
  <si>
    <t>RRI6884</t>
  </si>
  <si>
    <t>RRI6884S</t>
  </si>
  <si>
    <t>David E. Lawson F D</t>
  </si>
  <si>
    <t>Crofton</t>
  </si>
  <si>
    <t>WWK9040</t>
  </si>
  <si>
    <t>WWK9040S</t>
  </si>
  <si>
    <t>David Hartley Independant</t>
  </si>
  <si>
    <t>Crosland Moor: St Barnabas</t>
  </si>
  <si>
    <t>HHD3540</t>
  </si>
  <si>
    <t>HHD3540S</t>
  </si>
  <si>
    <t>Deborah Ingham Funeral Service</t>
  </si>
  <si>
    <t>Croft</t>
  </si>
  <si>
    <t>Cross Green</t>
  </si>
  <si>
    <t>LAR4611</t>
  </si>
  <si>
    <t>LAR4611S</t>
  </si>
  <si>
    <t>Denis Hartley &amp; Son With Crown</t>
  </si>
  <si>
    <t>Crofton: All Saints</t>
  </si>
  <si>
    <t>Cross Roads-cum-Lees: St James</t>
  </si>
  <si>
    <t>BAW1620</t>
  </si>
  <si>
    <t>BAW1620S</t>
  </si>
  <si>
    <t>Denisons Funeral (Dignity)</t>
  </si>
  <si>
    <t>Cudworth</t>
  </si>
  <si>
    <t>WBA8070</t>
  </si>
  <si>
    <t>WBA8070S</t>
  </si>
  <si>
    <t>Desmond Jackson Funeral</t>
  </si>
  <si>
    <t>Cullingworth: St John the Evangelist</t>
  </si>
  <si>
    <t>BAW1642</t>
  </si>
  <si>
    <t>BAW1642S</t>
  </si>
  <si>
    <t>Dixon Stones</t>
  </si>
  <si>
    <t>Cumberworth, Denby and Denby Dale</t>
  </si>
  <si>
    <t>HKB3760</t>
  </si>
  <si>
    <t>HKB3760S</t>
  </si>
  <si>
    <t>Dodgson's (All)</t>
  </si>
  <si>
    <t>Cudworth: St John the baptist</t>
  </si>
  <si>
    <t>Cundall w Norton-le-Clay</t>
  </si>
  <si>
    <t>RRN7211</t>
  </si>
  <si>
    <t>RRN7211S</t>
  </si>
  <si>
    <t>Doncaster Memorials</t>
  </si>
  <si>
    <t>Dacre: Holy Trinity</t>
  </si>
  <si>
    <t>RRN7180</t>
  </si>
  <si>
    <t>RRN7180S</t>
  </si>
  <si>
    <t>Duncan Robinson</t>
  </si>
  <si>
    <t>Danby Wiske w Hutton Bonville</t>
  </si>
  <si>
    <t>RRI6912</t>
  </si>
  <si>
    <t>RRI6912S</t>
  </si>
  <si>
    <t xml:space="preserve">
Dutton &amp; Hallmark Funeral Services</t>
  </si>
  <si>
    <t>Darrington</t>
  </si>
  <si>
    <t>WPT8690</t>
  </si>
  <si>
    <t>WPT8690S</t>
  </si>
  <si>
    <t>Dyson Funeral Service</t>
  </si>
  <si>
    <t>Darton</t>
  </si>
  <si>
    <t>WBA8080</t>
  </si>
  <si>
    <t>WBA8080S</t>
  </si>
  <si>
    <t>E Rayner &amp; Son</t>
  </si>
  <si>
    <t>Deanhead: St. Bartholomew</t>
  </si>
  <si>
    <t>HBE2581</t>
  </si>
  <si>
    <t>HBE2581S</t>
  </si>
  <si>
    <t>E V Fox &amp; Sons (DIGNITY)</t>
  </si>
  <si>
    <t>Darrington: St Luke &amp; All Saints</t>
  </si>
  <si>
    <t>Denholme</t>
  </si>
  <si>
    <t>BAW1643</t>
  </si>
  <si>
    <t>BAW1643S</t>
  </si>
  <si>
    <t>E Walters and Son</t>
  </si>
  <si>
    <t>Darton: All Saints</t>
  </si>
  <si>
    <t>Dewsbury Team Parish</t>
  </si>
  <si>
    <t>HDW3040</t>
  </si>
  <si>
    <t>HDW3040S</t>
  </si>
  <si>
    <t>E. Mawer</t>
  </si>
  <si>
    <t>Dodworth</t>
  </si>
  <si>
    <t>WBA8090</t>
  </si>
  <si>
    <t>WBA8090S</t>
  </si>
  <si>
    <t>Eatons of Skipton Funeral Directors</t>
  </si>
  <si>
    <t>Downholme &amp; Marske: St Michael &amp; All Angels</t>
  </si>
  <si>
    <t>RRI6941</t>
  </si>
  <si>
    <t>RRI6941S</t>
  </si>
  <si>
    <t>Eden Memorials</t>
  </si>
  <si>
    <t>Drighlington: St Paul</t>
  </si>
  <si>
    <t>LAR4570</t>
  </si>
  <si>
    <t>LAR4570S</t>
  </si>
  <si>
    <t>Edwin Pounds &amp; Sons Ltd</t>
  </si>
  <si>
    <t>Dodworth: St John the Baptist</t>
  </si>
  <si>
    <t xml:space="preserve">Dunsforth </t>
  </si>
  <si>
    <t>RRN7153</t>
  </si>
  <si>
    <t>RRN7153S</t>
  </si>
  <si>
    <t>EMD Parkinson Ltd</t>
  </si>
  <si>
    <t>Earby: All Saints</t>
  </si>
  <si>
    <t>RSK7480</t>
  </si>
  <si>
    <t>RSK7480S</t>
  </si>
  <si>
    <t>Emmott &amp; Bradley Funeral Servi</t>
  </si>
  <si>
    <t>Easby with Skeeby and Brompton on Swale and Bolton on Swale</t>
  </si>
  <si>
    <t>RRI6900</t>
  </si>
  <si>
    <t>RRI6900S</t>
  </si>
  <si>
    <t>Emotions Funeral Service</t>
  </si>
  <si>
    <t>East Ardsley: St Michael</t>
  </si>
  <si>
    <t>LAR4580</t>
  </si>
  <si>
    <t>LAR4580S</t>
  </si>
  <si>
    <t>Emsleys Solicitors LTD</t>
  </si>
  <si>
    <t>East Hardwick</t>
  </si>
  <si>
    <t>WPT8561</t>
  </si>
  <si>
    <t>WPT8561S</t>
  </si>
  <si>
    <t>Eric F.Box Funeral Directors</t>
  </si>
  <si>
    <t>East Witton DCC</t>
  </si>
  <si>
    <t>RWE7772</t>
  </si>
  <si>
    <t>RWE7772S</t>
  </si>
  <si>
    <t>Ernest Bedford &amp; Co</t>
  </si>
  <si>
    <t>Eccleshill: St Luke</t>
  </si>
  <si>
    <t>BOB0840</t>
  </si>
  <si>
    <t>BOB0840S</t>
  </si>
  <si>
    <t>F A Albin &amp; Son</t>
  </si>
  <si>
    <t>Elland: All Saints,</t>
  </si>
  <si>
    <t>HBE2531</t>
  </si>
  <si>
    <t>HBE2531S</t>
  </si>
  <si>
    <t>F C Foster Ltd</t>
  </si>
  <si>
    <t>East Hardwick: St Stephen</t>
  </si>
  <si>
    <t>Elland: St. Mary the Virgin</t>
  </si>
  <si>
    <t>HBE2530</t>
  </si>
  <si>
    <t>HBE2530S</t>
  </si>
  <si>
    <t>F Hayes Funeralcare</t>
  </si>
  <si>
    <t>Embsay with Eastby: St Mary the Virgin</t>
  </si>
  <si>
    <t>RSK7490</t>
  </si>
  <si>
    <t>RSK7490S</t>
  </si>
  <si>
    <t>F Lowley &amp; Son Ltd</t>
  </si>
  <si>
    <t>Emley: St Michael the Archangel</t>
  </si>
  <si>
    <t>HKB3770</t>
  </si>
  <si>
    <t>HKB3770S</t>
  </si>
  <si>
    <t>Farewell Funeral Directors</t>
  </si>
  <si>
    <t>Eryholme</t>
  </si>
  <si>
    <t>RRI6885</t>
  </si>
  <si>
    <t>RRI6885S</t>
  </si>
  <si>
    <t>Fisher Funerals</t>
  </si>
  <si>
    <t>Embsay: St Mary the Virgin</t>
  </si>
  <si>
    <t>Fairweather Green: St Saviour</t>
  </si>
  <si>
    <t>BOB0070</t>
  </si>
  <si>
    <t>BOB0070S</t>
  </si>
  <si>
    <t>Fishwicks Ltd</t>
  </si>
  <si>
    <t>Far Headingley: St Chad</t>
  </si>
  <si>
    <t>LHE5071</t>
  </si>
  <si>
    <t>LHE5071S</t>
  </si>
  <si>
    <t>Forever Thoughts Ltd</t>
  </si>
  <si>
    <t>Farnham: St Oswald's</t>
  </si>
  <si>
    <t>RHA6732</t>
  </si>
  <si>
    <t>RHA6732S</t>
  </si>
  <si>
    <t>Fred Hamer</t>
  </si>
  <si>
    <t>Farnley: All Saints</t>
  </si>
  <si>
    <t>RHA6770</t>
  </si>
  <si>
    <t>RHA6770S</t>
  </si>
  <si>
    <t>Frederick Butcher &amp; Son</t>
  </si>
  <si>
    <t>Farsley: St John the Evangelist</t>
  </si>
  <si>
    <t>LAR4590</t>
  </si>
  <si>
    <t>LAR4590S</t>
  </si>
  <si>
    <t>Full Circle Funerals</t>
  </si>
  <si>
    <t>Farnham</t>
  </si>
  <si>
    <t>Featherstone</t>
  </si>
  <si>
    <t>WPT8580</t>
  </si>
  <si>
    <t>WPT8580S</t>
  </si>
  <si>
    <t>Funeral Partners Ltd</t>
  </si>
  <si>
    <t>Felkirk</t>
  </si>
  <si>
    <t>WBA8590</t>
  </si>
  <si>
    <t>WBA8590S</t>
  </si>
  <si>
    <t>Funerals with Heart &amp; Soul</t>
  </si>
  <si>
    <t>Ferrybridge</t>
  </si>
  <si>
    <t>WPT8600</t>
  </si>
  <si>
    <t>WPT8600S</t>
  </si>
  <si>
    <t>G Barlow &amp; Sons</t>
  </si>
  <si>
    <t>Featherstone: All Saints</t>
  </si>
  <si>
    <t>Fewston: St Michael &amp; St Lawrence</t>
  </si>
  <si>
    <t>RHA6762</t>
  </si>
  <si>
    <t>RHA6762S</t>
  </si>
  <si>
    <t>G Brownless &amp; Son Ltd</t>
  </si>
  <si>
    <t>Felkirk: St Peter</t>
  </si>
  <si>
    <t>Finghall PCC</t>
  </si>
  <si>
    <t>RWE7784</t>
  </si>
  <si>
    <t>RWE7784S</t>
  </si>
  <si>
    <t>G E Hartley &amp; Son Ltd</t>
  </si>
  <si>
    <t>Ferrybridge: St Andrew</t>
  </si>
  <si>
    <t>Flockton w Denby Grange: St James the Great</t>
  </si>
  <si>
    <t>HKB3780</t>
  </si>
  <si>
    <t>HKB3780S</t>
  </si>
  <si>
    <t>G E Newell</t>
  </si>
  <si>
    <t xml:space="preserve">Follifoot St Joseph &amp; St James </t>
  </si>
  <si>
    <t>RHA6710</t>
  </si>
  <si>
    <t>RHA6710S</t>
  </si>
  <si>
    <t>G H Dovener &amp; Son Funerals</t>
  </si>
  <si>
    <t>Forcett w  Aldborough &amp; Melsonby</t>
  </si>
  <si>
    <t>RRI6920</t>
  </si>
  <si>
    <t>RRI6920S</t>
  </si>
  <si>
    <t>Gables Funeral Home</t>
  </si>
  <si>
    <t>Finghall: St Andrew</t>
  </si>
  <si>
    <t>Fountains</t>
  </si>
  <si>
    <t>RRN7190</t>
  </si>
  <si>
    <t>RRN7190S</t>
  </si>
  <si>
    <t>Gallagher Family Funeral Directors, Keighley</t>
  </si>
  <si>
    <t>Fountains Church Bradford</t>
  </si>
  <si>
    <t>Gallagher Funeral Services, Headingley, Leeds</t>
  </si>
  <si>
    <t>Frizinghall: St Margaret</t>
  </si>
  <si>
    <t>BIB0080</t>
  </si>
  <si>
    <t>Gateway Funeral Service Ltd</t>
  </si>
  <si>
    <t>Garforth: St Mary the Virgin</t>
  </si>
  <si>
    <t>LWH5520</t>
  </si>
  <si>
    <t>LWH5520S</t>
  </si>
  <si>
    <t>George Brooke (Funerals)</t>
  </si>
  <si>
    <t>BIB0310</t>
  </si>
  <si>
    <t>Gargrave: St Andrew</t>
  </si>
  <si>
    <t>RBW6010</t>
  </si>
  <si>
    <t>RBW6010S</t>
  </si>
  <si>
    <t>George Brooke (Monumental Mason)</t>
  </si>
  <si>
    <t>Gawber: St Thomas</t>
  </si>
  <si>
    <t>WBA8100</t>
  </si>
  <si>
    <t>WBA8100S</t>
  </si>
  <si>
    <t>George Hill &amp; Son</t>
  </si>
  <si>
    <t>Giggleswick: St Alkelda</t>
  </si>
  <si>
    <t>RBW6020</t>
  </si>
  <si>
    <t>RBW6020S</t>
  </si>
  <si>
    <t>George Steele and Son</t>
  </si>
  <si>
    <t>Gildersome: St Peter</t>
  </si>
  <si>
    <t>LAR4600</t>
  </si>
  <si>
    <t>LAR4600S</t>
  </si>
  <si>
    <t>Gm Charlesworth &amp; Son (Dignity</t>
  </si>
  <si>
    <t>Gilling: St Agatha</t>
  </si>
  <si>
    <t>RRI6873</t>
  </si>
  <si>
    <t>RRI6873S</t>
  </si>
  <si>
    <t>Golcar Funeral Directors</t>
  </si>
  <si>
    <t>Gipton the Epiphany PCC</t>
  </si>
  <si>
    <t>LAN4090</t>
  </si>
  <si>
    <t>LAN4090S</t>
  </si>
  <si>
    <t>5409000</t>
  </si>
  <si>
    <t>Goods Funeral Directors, Otley, Leeds (Dignity)</t>
  </si>
  <si>
    <t>Girlington, Heaton and Manningham</t>
  </si>
  <si>
    <t>BIB0090</t>
  </si>
  <si>
    <t>BIB0090S</t>
  </si>
  <si>
    <t>Goods of Harrogate (Dignity)</t>
  </si>
  <si>
    <t>Golcar: St John the Evangelist</t>
  </si>
  <si>
    <t>HHD3560</t>
  </si>
  <si>
    <t>HHD3560S</t>
  </si>
  <si>
    <t>H &amp; H Memorials</t>
  </si>
  <si>
    <t xml:space="preserve">Goldsborough St Mary's </t>
  </si>
  <si>
    <t>RHA6662</t>
  </si>
  <si>
    <t>H A Green and Sons Monumental</t>
  </si>
  <si>
    <t>Gomersal: St Mary</t>
  </si>
  <si>
    <t>HBI2310</t>
  </si>
  <si>
    <t>HBI2310S</t>
  </si>
  <si>
    <t>H and H Memorials</t>
  </si>
  <si>
    <t>Goldsborough St Mary</t>
  </si>
  <si>
    <t>Great Horton and Lidget Green</t>
  </si>
  <si>
    <t>BIB0470</t>
  </si>
  <si>
    <t>BIB0470S</t>
  </si>
  <si>
    <t>H Bates Funeral Director</t>
  </si>
  <si>
    <t>Great Ouseburn: St Mary</t>
  </si>
  <si>
    <t>RRN7200</t>
  </si>
  <si>
    <t>RRN7200S</t>
  </si>
  <si>
    <t>H Eaton &amp; Sons (Dignity)</t>
  </si>
  <si>
    <t>RRI6913</t>
  </si>
  <si>
    <t>RRI6913S</t>
  </si>
  <si>
    <t>H H Birch Funeralcare (Co-op)</t>
  </si>
  <si>
    <t>Greengates: St John the Evangelist</t>
  </si>
  <si>
    <t>BOB0850</t>
  </si>
  <si>
    <t>BOB0850S</t>
  </si>
  <si>
    <t>H H Chambers</t>
  </si>
  <si>
    <t>Greetland &amp; West Vale: St Thomas</t>
  </si>
  <si>
    <t>HBE2540</t>
  </si>
  <si>
    <t>HBE2540S</t>
  </si>
  <si>
    <t>H Whiteley &amp; Sons</t>
  </si>
  <si>
    <t>Grewelthorpe: St James</t>
  </si>
  <si>
    <t>RRN7191</t>
  </si>
  <si>
    <t>RRN7191S</t>
  </si>
  <si>
    <t>H.C Townsend &amp; Son</t>
  </si>
  <si>
    <t>Grimethorpe W Brierley</t>
  </si>
  <si>
    <t>WBA8110</t>
  </si>
  <si>
    <t>WBA8110S</t>
  </si>
  <si>
    <t>Hammertons Funeral Directors</t>
  </si>
  <si>
    <t>Guiseley: St Oswald King &amp; Martyr</t>
  </si>
  <si>
    <t>LHE5060</t>
  </si>
  <si>
    <t>LHE5060S</t>
  </si>
  <si>
    <t>Hand in Hand Funerals</t>
  </si>
  <si>
    <t>Grimethorpe w Brierley</t>
  </si>
  <si>
    <t>Halifax: All Saints</t>
  </si>
  <si>
    <t>HHX3270</t>
  </si>
  <si>
    <t>HHX3270S</t>
  </si>
  <si>
    <t>Hannah Rose Funerals</t>
  </si>
  <si>
    <t>Halifax: Holy Trinity &amp; St Jude</t>
  </si>
  <si>
    <t>HHX3280</t>
  </si>
  <si>
    <t>HHX3280S</t>
  </si>
  <si>
    <t>Harmony Funeral Services</t>
  </si>
  <si>
    <t>Halifax: St Augustine</t>
  </si>
  <si>
    <t>HHX3332</t>
  </si>
  <si>
    <t>HHX3332S</t>
  </si>
  <si>
    <t>Harpins Funeral Service</t>
  </si>
  <si>
    <t>HHX3290</t>
  </si>
  <si>
    <t xml:space="preserve">Halifax: St Hilda's </t>
  </si>
  <si>
    <t>HHX3290S</t>
  </si>
  <si>
    <t>Hayley Owen Funeral Services</t>
  </si>
  <si>
    <t>Halifax: The Minster Church of St John the Baptist</t>
  </si>
  <si>
    <t>HHX3300</t>
  </si>
  <si>
    <t>HHX3300S</t>
  </si>
  <si>
    <t>Hebden Bridge Funeral Service</t>
  </si>
  <si>
    <t>Halton: St Wilfrid</t>
  </si>
  <si>
    <t>LWH5600</t>
  </si>
  <si>
    <t>LWH5600S</t>
  </si>
  <si>
    <t>Helliwells Funeral Directors</t>
  </si>
  <si>
    <t>Hampsthwaite &amp; Killinghall</t>
  </si>
  <si>
    <t>RHA6620</t>
  </si>
  <si>
    <t>RHA6620S</t>
  </si>
  <si>
    <t>Herman Tattersfield &amp; Son</t>
  </si>
  <si>
    <t>Hanging Heaton: St Paul</t>
  </si>
  <si>
    <t>HDW3050</t>
  </si>
  <si>
    <t>HDW3050S</t>
  </si>
  <si>
    <t>Hickton Family Funeral</t>
  </si>
  <si>
    <t>Harden: St Saviour's</t>
  </si>
  <si>
    <t>BAW1640</t>
  </si>
  <si>
    <t>BAW1640S</t>
  </si>
  <si>
    <t>Highfields Funerals (Dignity)</t>
  </si>
  <si>
    <t>Hardraw PCC</t>
  </si>
  <si>
    <t>RWE7723</t>
  </si>
  <si>
    <t>RWE7723S</t>
  </si>
  <si>
    <t>Hill Brothers LTD</t>
  </si>
  <si>
    <t>Harden</t>
  </si>
  <si>
    <t>Harrogate: St Mark</t>
  </si>
  <si>
    <t>RHA6600</t>
  </si>
  <si>
    <t>RHA6600S</t>
  </si>
  <si>
    <t>Holdens Funeral Service</t>
  </si>
  <si>
    <t>Hardraw</t>
  </si>
  <si>
    <t>Harrogate: St Wilfrid</t>
  </si>
  <si>
    <t>RHA6610</t>
  </si>
  <si>
    <t>RHA6610S</t>
  </si>
  <si>
    <t>Horbury Road Funeral Care</t>
  </si>
  <si>
    <t>Hartshead with Hightown: St Peter's</t>
  </si>
  <si>
    <t>HBI2320</t>
  </si>
  <si>
    <t>HBI2320S</t>
  </si>
  <si>
    <t>Howarth Funerals Ltd</t>
  </si>
  <si>
    <t>Hauxwell PCC</t>
  </si>
  <si>
    <t>RWE7785</t>
  </si>
  <si>
    <t>RWE7785S</t>
  </si>
  <si>
    <t>Howcrofts Funeral Services</t>
  </si>
  <si>
    <t>Hartshead with Hightown</t>
  </si>
  <si>
    <t>Hawes PCC</t>
  </si>
  <si>
    <t>RWE7722</t>
  </si>
  <si>
    <t>RWE7722S</t>
  </si>
  <si>
    <t>Hubert Swainson Funeral</t>
  </si>
  <si>
    <t>Hauxwell: St Oswald</t>
  </si>
  <si>
    <t>Hawksworth Wood: St Mary w Moor Grange</t>
  </si>
  <si>
    <t>LHE5011</t>
  </si>
  <si>
    <t>LHE5011S</t>
  </si>
  <si>
    <t>Huddersfield Funeral Home</t>
  </si>
  <si>
    <t>Hawes: St Margaret</t>
  </si>
  <si>
    <t>Haworth: St Michael &amp; All Angels</t>
  </si>
  <si>
    <t>BAW1650</t>
  </si>
  <si>
    <t>BAW1650S</t>
  </si>
  <si>
    <t>Hughes Funeral Services Ltd</t>
  </si>
  <si>
    <t>Headingley: St Michael</t>
  </si>
  <si>
    <t>LHE5070</t>
  </si>
  <si>
    <t>LHE5070S</t>
  </si>
  <si>
    <t>Ian Galbraith Memorials</t>
  </si>
  <si>
    <t>Healey: St Paul</t>
  </si>
  <si>
    <t>RRN7241</t>
  </si>
  <si>
    <t>RRN7241S</t>
  </si>
  <si>
    <t>Infinity Funeral Arrangements</t>
  </si>
  <si>
    <t>Hebden Bridge: St James</t>
  </si>
  <si>
    <t>HCV2781</t>
  </si>
  <si>
    <t>HCV2781S</t>
  </si>
  <si>
    <t>J A Kelly Independent Funeral Directors</t>
  </si>
  <si>
    <t>Heckmondwike: St James</t>
  </si>
  <si>
    <t>HBI2330</t>
  </si>
  <si>
    <t>HBI2330S</t>
  </si>
  <si>
    <t>J Child &amp; Son</t>
  </si>
  <si>
    <t>Hellifield: St Aidan</t>
  </si>
  <si>
    <t>RBW6030</t>
  </si>
  <si>
    <t>RBW6030S</t>
  </si>
  <si>
    <t>J E Spence (Dignity)</t>
  </si>
  <si>
    <t>Hemsworth: St Helen</t>
  </si>
  <si>
    <t>WPT8610</t>
  </si>
  <si>
    <t>WPT8610S</t>
  </si>
  <si>
    <t>J F Evans Monuments</t>
  </si>
  <si>
    <t>Heptonstall: St Thomas a Becket &amp; St Thomas the Apostle</t>
  </si>
  <si>
    <t>HCV2780</t>
  </si>
  <si>
    <t>HCV2780S</t>
  </si>
  <si>
    <t>J G Fielder</t>
  </si>
  <si>
    <t>High Harrogate: Christ Church</t>
  </si>
  <si>
    <t>RHA6630</t>
  </si>
  <si>
    <t>RHA6630S</t>
  </si>
  <si>
    <t>J H Clark &amp; Sons</t>
  </si>
  <si>
    <t>High Harrogate: St Peter</t>
  </si>
  <si>
    <t>RHA6640</t>
  </si>
  <si>
    <t>RHA6640S</t>
  </si>
  <si>
    <t>J M Memorial Ltd</t>
  </si>
  <si>
    <t>HKB3845</t>
  </si>
  <si>
    <t>Hepworth: Holy Trinity</t>
  </si>
  <si>
    <t>Hipswell: St John the Evangelist</t>
  </si>
  <si>
    <t>RRI6930</t>
  </si>
  <si>
    <t>RRI6930S</t>
  </si>
  <si>
    <t>J Punton &amp; Son Funeral</t>
  </si>
  <si>
    <t>Holbeck</t>
  </si>
  <si>
    <t>LAR4520</t>
  </si>
  <si>
    <t>LAR4520S</t>
  </si>
  <si>
    <t xml:space="preserve">J Rotherham Ltd  </t>
  </si>
  <si>
    <t>Honley: St Mary</t>
  </si>
  <si>
    <t>HAL2030</t>
  </si>
  <si>
    <t>HAL2030S</t>
  </si>
  <si>
    <t>J Rymer (Dignity)</t>
  </si>
  <si>
    <t>Horbury Junction</t>
  </si>
  <si>
    <t>WWK9050</t>
  </si>
  <si>
    <t>WWK9050S</t>
  </si>
  <si>
    <t>J W Myers Monumental Masons</t>
  </si>
  <si>
    <t>Horbury St Peter &amp; St John</t>
  </si>
  <si>
    <t>WWK9060</t>
  </si>
  <si>
    <t>WWK9060S</t>
  </si>
  <si>
    <t>J. Lazenby &amp; Sons (Dignity)</t>
  </si>
  <si>
    <t>HKB3841</t>
  </si>
  <si>
    <t>Holmbridge: St David</t>
  </si>
  <si>
    <t>Hornby PCC</t>
  </si>
  <si>
    <t>RWE7782</t>
  </si>
  <si>
    <t>RWE7782S</t>
  </si>
  <si>
    <t>J. Waite &amp; Son</t>
  </si>
  <si>
    <t>HKB3840</t>
  </si>
  <si>
    <t>Holmfirth: Holy Trinity</t>
  </si>
  <si>
    <t>Horsforth: St Margaret</t>
  </si>
  <si>
    <t>LHE5010</t>
  </si>
  <si>
    <t>LHE5010S</t>
  </si>
  <si>
    <t>J. Young &amp; Son Funeral</t>
  </si>
  <si>
    <t>Horton: All Saints</t>
  </si>
  <si>
    <t>BIB0481</t>
  </si>
  <si>
    <t>BIB0481S</t>
  </si>
  <si>
    <t>J.W.Binks &amp; Sons</t>
  </si>
  <si>
    <t>Horbury Junction: St Mary the Virgin</t>
  </si>
  <si>
    <t>Horton-in-Ribblesdale: St Oswald</t>
  </si>
  <si>
    <t>RBW6052</t>
  </si>
  <si>
    <t>RBW6052S</t>
  </si>
  <si>
    <t>Jacksons of Silsden (1988) Ltd</t>
  </si>
  <si>
    <t>Horbury: St Peter &amp; St Leonard</t>
  </si>
  <si>
    <t>Hove Edge Saint Chad</t>
  </si>
  <si>
    <t>HBE2551</t>
  </si>
  <si>
    <t>HBE2551S</t>
  </si>
  <si>
    <t>Jamie Hobbs</t>
  </si>
  <si>
    <t>Hornby: St Mary</t>
  </si>
  <si>
    <t>Hoylandswaine: St John the Evangelist</t>
  </si>
  <si>
    <t>WBA8121</t>
  </si>
  <si>
    <t>WBA8121S</t>
  </si>
  <si>
    <t>Jason Rocks Funeral Services</t>
  </si>
  <si>
    <t>Huddersfield St John</t>
  </si>
  <si>
    <t>HHD3521</t>
  </si>
  <si>
    <t>HHD3521S</t>
  </si>
  <si>
    <t>Jason Threadgold Funeral Director</t>
  </si>
  <si>
    <t>Huddersfield: All Saints and St Thomas</t>
  </si>
  <si>
    <t>HHD3570</t>
  </si>
  <si>
    <t>HHD3570S</t>
  </si>
  <si>
    <t>Jayne E Verity Ltd</t>
  </si>
  <si>
    <t>Huddersfield: Holy Trinity</t>
  </si>
  <si>
    <t>HHD3580</t>
  </si>
  <si>
    <t>HHD3580S</t>
  </si>
  <si>
    <t>Jeremy Bancrofts</t>
  </si>
  <si>
    <t>Huddersfield: St Peter</t>
  </si>
  <si>
    <t>HHD3590</t>
  </si>
  <si>
    <t>HHD3590S</t>
  </si>
  <si>
    <t>John Blades Funeral Services</t>
  </si>
  <si>
    <t>Hutton Magna: St Mary</t>
  </si>
  <si>
    <t>RRI6871</t>
  </si>
  <si>
    <t>RRI6871S</t>
  </si>
  <si>
    <t>John Blenkiron &amp; Sons Funeral Directors</t>
  </si>
  <si>
    <t>Idle: Holy Trinity</t>
  </si>
  <si>
    <t>BOB0860</t>
  </si>
  <si>
    <t>BOB0860S</t>
  </si>
  <si>
    <t>John Fairest Funeral Service</t>
  </si>
  <si>
    <t>Ilkley: All Saints</t>
  </si>
  <si>
    <t>BCW1240</t>
  </si>
  <si>
    <t>BCW1240S</t>
  </si>
  <si>
    <t>John Pickard &amp; Son Monumental</t>
  </si>
  <si>
    <t>Ilkley: St Margaret</t>
  </si>
  <si>
    <t>BCW1250</t>
  </si>
  <si>
    <t>BCW1250S</t>
  </si>
  <si>
    <t>John Tempest Funeral Services</t>
  </si>
  <si>
    <t>HHD3600</t>
  </si>
  <si>
    <t>Huddersfield: The Net</t>
  </si>
  <si>
    <t>Ingleton: St Mary the Virgin</t>
  </si>
  <si>
    <t>RBW6303</t>
  </si>
  <si>
    <t>RBW6303S</t>
  </si>
  <si>
    <t>John Whitham Funeral Services</t>
  </si>
  <si>
    <t>Ireland Wood: St Paul</t>
  </si>
  <si>
    <t>LHE5021</t>
  </si>
  <si>
    <t>LHE5021S</t>
  </si>
  <si>
    <t>Johnston Memorials LTD</t>
  </si>
  <si>
    <t>Keasden St Matthew</t>
  </si>
  <si>
    <t>RBW6312</t>
  </si>
  <si>
    <t>Jonathan Alcock &amp; Sons</t>
  </si>
  <si>
    <t>Keighley Parish</t>
  </si>
  <si>
    <t>BAW1670</t>
  </si>
  <si>
    <t>BAW1670S</t>
  </si>
  <si>
    <t>Joseph A Hey &amp; Son Limited</t>
  </si>
  <si>
    <t>Kelbrook: St Mary</t>
  </si>
  <si>
    <t>RSK7481</t>
  </si>
  <si>
    <t>RSK7481S</t>
  </si>
  <si>
    <t>Joseph Geldart &amp; Sons</t>
  </si>
  <si>
    <t>Kellington</t>
  </si>
  <si>
    <t>WPT8631</t>
  </si>
  <si>
    <t>WPT8631S</t>
  </si>
  <si>
    <t>Joseph Sutcliffe &amp; Sons</t>
  </si>
  <si>
    <t>BAW1660</t>
  </si>
  <si>
    <t>Ingrow: St John the Evangelist</t>
  </si>
  <si>
    <t>Kildwick, Cononley and Bradley</t>
  </si>
  <si>
    <t>BCW1690</t>
  </si>
  <si>
    <t>BCW1690S</t>
  </si>
  <si>
    <t>Joseph Tate Funeral Directors</t>
  </si>
  <si>
    <t>Killinghall St Thomas</t>
  </si>
  <si>
    <t>RHA6621</t>
  </si>
  <si>
    <t>RHA6621S</t>
  </si>
  <si>
    <t>Kane Family Funerals</t>
  </si>
  <si>
    <t>RHA6650</t>
  </si>
  <si>
    <t>Kairos</t>
  </si>
  <si>
    <t>King Cross: St Paul</t>
  </si>
  <si>
    <t>HHX3310</t>
  </si>
  <si>
    <t>HHX3310S</t>
  </si>
  <si>
    <t>Kayes of Halton (Dignity)</t>
  </si>
  <si>
    <t>Kinsley with Wragby</t>
  </si>
  <si>
    <t>WPT8620</t>
  </si>
  <si>
    <t>WPT8620S</t>
  </si>
  <si>
    <t>Kenneth A Fraser Ltd</t>
  </si>
  <si>
    <t>Kippax: St Mary's</t>
  </si>
  <si>
    <t>LWH5532</t>
  </si>
  <si>
    <t>LWH5532S</t>
  </si>
  <si>
    <t>Kettley's Funeral service</t>
  </si>
  <si>
    <t>Keighley</t>
  </si>
  <si>
    <t>Kirby Wiske w Maunby DCC</t>
  </si>
  <si>
    <t>RWE7762S</t>
  </si>
  <si>
    <t>Kilpatrick's Funeralcare</t>
  </si>
  <si>
    <t>Kirby-on-the-Moor: All Saints</t>
  </si>
  <si>
    <t>RRN7210</t>
  </si>
  <si>
    <t>RRN7210S</t>
  </si>
  <si>
    <t>Lancaster Memorials Ltd</t>
  </si>
  <si>
    <t>Kellington: St Edmund</t>
  </si>
  <si>
    <t>Kirk Deighton All Saints</t>
  </si>
  <si>
    <t>RHA6592</t>
  </si>
  <si>
    <t>RHA6592S</t>
  </si>
  <si>
    <t>Lawrence Funeral (DIGNITY)</t>
  </si>
  <si>
    <t>Kirk Smeaton</t>
  </si>
  <si>
    <t>WPT8691</t>
  </si>
  <si>
    <t>WPT8691S</t>
  </si>
  <si>
    <t>Lee &amp; Holmes</t>
  </si>
  <si>
    <t>Kirkburton: All Hallows</t>
  </si>
  <si>
    <t>HKB3800</t>
  </si>
  <si>
    <t>HKB3800S</t>
  </si>
  <si>
    <t>Lee Windle</t>
  </si>
  <si>
    <t>RRN7231</t>
  </si>
  <si>
    <t>Kirkby Fleetham DCC</t>
  </si>
  <si>
    <t>RWE7760</t>
  </si>
  <si>
    <t>RWE7760S</t>
  </si>
  <si>
    <t>Lewis Scorah &amp; Son (Dignity)</t>
  </si>
  <si>
    <t>Kirkby Malzeard with Dallowgill</t>
  </si>
  <si>
    <t>RRN7192</t>
  </si>
  <si>
    <t>RRN7192S</t>
  </si>
  <si>
    <t>Little and Caine Funeral Directors</t>
  </si>
  <si>
    <t>Kirkby Overblow w Sicklinghall</t>
  </si>
  <si>
    <t>RHA6670</t>
  </si>
  <si>
    <t>RHA6670S</t>
  </si>
  <si>
    <t>London Colney Funeralcare</t>
  </si>
  <si>
    <t>Kippax</t>
  </si>
  <si>
    <t>Kirkby Ravensworth</t>
  </si>
  <si>
    <t>RRI6874</t>
  </si>
  <si>
    <t>RRI6874S</t>
  </si>
  <si>
    <t>Longfield House Funeral Direct</t>
  </si>
  <si>
    <t>Kirkby-in-Malhamdale: St Michael the Archangel</t>
  </si>
  <si>
    <t>RBW6040</t>
  </si>
  <si>
    <t>RBW6040S</t>
  </si>
  <si>
    <t>Love and Stevens</t>
  </si>
  <si>
    <t>Kirk Smeaton: St Peter</t>
  </si>
  <si>
    <t>Kirkheaton: St Bartholomews Church</t>
  </si>
  <si>
    <t>HAL2041</t>
  </si>
  <si>
    <t>HAL2041S</t>
  </si>
  <si>
    <t>Lyndon M. Leeson</t>
  </si>
  <si>
    <t>Kirkheaton: St John the Baptist</t>
  </si>
  <si>
    <t>HAL2040</t>
  </si>
  <si>
    <t>HAL2040S</t>
  </si>
  <si>
    <t>M A Clarke &amp; Sons Memorial M</t>
  </si>
  <si>
    <t>Kirkby Fleetham w Langton on Swale &amp; Scruton</t>
  </si>
  <si>
    <t>Kirklington Church</t>
  </si>
  <si>
    <t>RWE7740</t>
  </si>
  <si>
    <t>RWE7740S</t>
  </si>
  <si>
    <t>Mackness Funeral Care</t>
  </si>
  <si>
    <t>Kirkstall: St Stephen</t>
  </si>
  <si>
    <t>LHE5012</t>
  </si>
  <si>
    <t>LHE5012S</t>
  </si>
  <si>
    <t>Mahony &amp; Ward (Dignity)</t>
  </si>
  <si>
    <t>Knaresborough Holy Trinity</t>
  </si>
  <si>
    <t>RHA6661</t>
  </si>
  <si>
    <t>Maniek Dutkiewicz</t>
  </si>
  <si>
    <t>Knaresborough St John</t>
  </si>
  <si>
    <t>RHA6660</t>
  </si>
  <si>
    <t>RHA6660S</t>
  </si>
  <si>
    <t>Martin Coward Stone Carving</t>
  </si>
  <si>
    <t>Knottingley: St Botolph</t>
  </si>
  <si>
    <t>WPT8630</t>
  </si>
  <si>
    <t>WPT8630S</t>
  </si>
  <si>
    <t>McBrides &amp; Sons</t>
  </si>
  <si>
    <t>Laithkirk:</t>
  </si>
  <si>
    <t>RRI6951</t>
  </si>
  <si>
    <t>RRI6951S</t>
  </si>
  <si>
    <t>McNulty Funeral Services</t>
  </si>
  <si>
    <t>Langcliffe: St John the Evangelist</t>
  </si>
  <si>
    <t>RBW6050</t>
  </si>
  <si>
    <t>RBW6050S</t>
  </si>
  <si>
    <t>McTigue Funeral Directors</t>
  </si>
  <si>
    <t>Kirklington</t>
  </si>
  <si>
    <t>Leathley: St Oswald</t>
  </si>
  <si>
    <t>RHA6760</t>
  </si>
  <si>
    <t>RHA6760S</t>
  </si>
  <si>
    <t>Melia Powell &amp; Family FD</t>
  </si>
  <si>
    <t>Leeds City</t>
  </si>
  <si>
    <t>LAN4070</t>
  </si>
  <si>
    <t>LAN4070S</t>
  </si>
  <si>
    <t>Memorial Perfection</t>
  </si>
  <si>
    <t>Memories Memorials Ltd</t>
  </si>
  <si>
    <t>Leeds St Aidan</t>
  </si>
  <si>
    <t>LAN4061</t>
  </si>
  <si>
    <t>LAN4061S</t>
  </si>
  <si>
    <t>Meynell &amp; Mason</t>
  </si>
  <si>
    <t>Leeds: All Hallows</t>
  </si>
  <si>
    <t>LHE5100</t>
  </si>
  <si>
    <t>LHE5100S</t>
  </si>
  <si>
    <t>Michael A Wright &amp; Son</t>
  </si>
  <si>
    <t>BOB0910</t>
  </si>
  <si>
    <t>Laisterdyke &amp; Tong: St James</t>
  </si>
  <si>
    <t>Leeds: St Cyprian &amp; St James</t>
  </si>
  <si>
    <t>LAN4050</t>
  </si>
  <si>
    <t>LAN4050S</t>
  </si>
  <si>
    <t>Miles &amp; Daughters</t>
  </si>
  <si>
    <t>Leeds: St George</t>
  </si>
  <si>
    <t>LHE5090</t>
  </si>
  <si>
    <t>LHE5090S</t>
  </si>
  <si>
    <t>Mindful Memorials</t>
  </si>
  <si>
    <t>Leeds: St Wilfrid</t>
  </si>
  <si>
    <t>LAN4080</t>
  </si>
  <si>
    <t>LAN4080S</t>
  </si>
  <si>
    <t>Mirfield Funeral Care (inc Joseph Sheard)</t>
  </si>
  <si>
    <t>Leeming: St John the Baptist</t>
  </si>
  <si>
    <t>RWE7732</t>
  </si>
  <si>
    <t>RWE7732S</t>
  </si>
  <si>
    <t>Monuscript, Mirfield</t>
  </si>
  <si>
    <t>Lepton: St John</t>
  </si>
  <si>
    <t>HAL2050</t>
  </si>
  <si>
    <t>HAL2050S</t>
  </si>
  <si>
    <t>Morley Rhodes &amp; Wainwright</t>
  </si>
  <si>
    <t>Leyburn: St Matthew</t>
  </si>
  <si>
    <t>RWE7750</t>
  </si>
  <si>
    <t>RWE7750S</t>
  </si>
  <si>
    <t>Mortons Funerals</t>
  </si>
  <si>
    <t>Leeds, Gipton: Church of the Epiphany</t>
  </si>
  <si>
    <t>Lightcliffe: St Matthew</t>
  </si>
  <si>
    <t>HBE2550</t>
  </si>
  <si>
    <t>HBE2550S</t>
  </si>
  <si>
    <t>Mrs Cynthia Hindley</t>
  </si>
  <si>
    <t>Lindley: St Stephen</t>
  </si>
  <si>
    <t>HHD3610</t>
  </si>
  <si>
    <t>HHD3610S</t>
  </si>
  <si>
    <t>N Scatchard and Son</t>
  </si>
  <si>
    <t>Linthwaite: Christ Church</t>
  </si>
  <si>
    <t>HHD3541</t>
  </si>
  <si>
    <t>HHD3541S</t>
  </si>
  <si>
    <t>Natural Endings</t>
  </si>
  <si>
    <t>Linton</t>
  </si>
  <si>
    <t>RSK7510</t>
  </si>
  <si>
    <t>RSK7510S</t>
  </si>
  <si>
    <t>Naylor &amp; Grysdale</t>
  </si>
  <si>
    <t>Little Ouseburn: Holy Trinity</t>
  </si>
  <si>
    <t>RRN7201</t>
  </si>
  <si>
    <t>RRN7201S</t>
  </si>
  <si>
    <t>Neil &amp; Sonya Milstead</t>
  </si>
  <si>
    <t>Little Ribston DCC</t>
  </si>
  <si>
    <t>RHA6711</t>
  </si>
  <si>
    <t>RHA6711S</t>
  </si>
  <si>
    <t>Newsome's Barnsley</t>
  </si>
  <si>
    <t>Liversedge: Christ Church</t>
  </si>
  <si>
    <t>HBI2331</t>
  </si>
  <si>
    <t>HBI2331S</t>
  </si>
  <si>
    <t>Newsome's Funeral Home</t>
  </si>
  <si>
    <t>Lofthouse: Christ Church</t>
  </si>
  <si>
    <t>LWH5540</t>
  </si>
  <si>
    <t>LWH5540S</t>
  </si>
  <si>
    <t>Newsome's Pontefract</t>
  </si>
  <si>
    <t>Long Preston: St Mary the Virgin</t>
  </si>
  <si>
    <t>RBW6060</t>
  </si>
  <si>
    <t>RBW6060S</t>
  </si>
  <si>
    <t>Nigel Goodwin Funeral Directors</t>
  </si>
  <si>
    <t>Longwood: St Mark the Evangelist</t>
  </si>
  <si>
    <t>HHD3620</t>
  </si>
  <si>
    <t>HHD3620S</t>
  </si>
  <si>
    <t>Normington and Sons</t>
  </si>
  <si>
    <t>Lothersdale: Christ Church</t>
  </si>
  <si>
    <t>BCW1762</t>
  </si>
  <si>
    <t>BCW1762S</t>
  </si>
  <si>
    <t>Northern Cremations</t>
  </si>
  <si>
    <t>Low Moor</t>
  </si>
  <si>
    <t>BOB0490</t>
  </si>
  <si>
    <t>BOB0490S</t>
  </si>
  <si>
    <t>Northern Headstones</t>
  </si>
  <si>
    <t>Linton: St Michael</t>
  </si>
  <si>
    <t>Lower Nidderdale Parish</t>
  </si>
  <si>
    <t>RRN7233</t>
  </si>
  <si>
    <t>Oxley-Smith Memorials</t>
  </si>
  <si>
    <t>Luddenden w Luddendenfoot</t>
  </si>
  <si>
    <t>HCV2790</t>
  </si>
  <si>
    <t>HCV2790S</t>
  </si>
  <si>
    <t>Parkin &amp; Jackson</t>
  </si>
  <si>
    <t>Lundwood: St Mary Magdalene</t>
  </si>
  <si>
    <t>WBA8130</t>
  </si>
  <si>
    <t>WBA8130S</t>
  </si>
  <si>
    <t>Paul Watson</t>
  </si>
  <si>
    <t>Lupset: St George</t>
  </si>
  <si>
    <t>WWK9070</t>
  </si>
  <si>
    <t>WWK9070S</t>
  </si>
  <si>
    <t>Pearson Funeral Services</t>
  </si>
  <si>
    <t>Manfield: All Saints</t>
  </si>
  <si>
    <t>RRI6882</t>
  </si>
  <si>
    <t>RRI6882S</t>
  </si>
  <si>
    <t>Percy R Wood Funeral Services</t>
  </si>
  <si>
    <t>Manston: St James</t>
  </si>
  <si>
    <t>LWH5550</t>
  </si>
  <si>
    <t>LWH5550S</t>
  </si>
  <si>
    <t>Phillips Funeral Directors</t>
  </si>
  <si>
    <t>Marsden: St Bartholomew</t>
  </si>
  <si>
    <t>HHD3630</t>
  </si>
  <si>
    <t>HHD3630S</t>
  </si>
  <si>
    <t>Premier Funerals</t>
  </si>
  <si>
    <t>Marske St Edmund</t>
  </si>
  <si>
    <t>RRI6942</t>
  </si>
  <si>
    <t>RRI6942S</t>
  </si>
  <si>
    <t>Pudsey Funeral Care (Co-op)</t>
  </si>
  <si>
    <t>RRN7230</t>
  </si>
  <si>
    <t>Lower Nidderdale</t>
  </si>
  <si>
    <t>Marton cum Grafton: Christ Church</t>
  </si>
  <si>
    <t>RRN7202</t>
  </si>
  <si>
    <t>RRN7202S</t>
  </si>
  <si>
    <t>R Fox &amp; Sons</t>
  </si>
  <si>
    <t>Marton St Peters</t>
  </si>
  <si>
    <t>RSK7461</t>
  </si>
  <si>
    <t>RSK7461S</t>
  </si>
  <si>
    <t>R J Burgess (Crofton)</t>
  </si>
  <si>
    <t>Masham: St Mary the Virgin</t>
  </si>
  <si>
    <t>RRN7240</t>
  </si>
  <si>
    <t>RRN7240S</t>
  </si>
  <si>
    <t>R J Burgess (Normanton)</t>
  </si>
  <si>
    <t>Meanwood: Holy Trinity</t>
  </si>
  <si>
    <t>LHE5080</t>
  </si>
  <si>
    <t>LHE5080S</t>
  </si>
  <si>
    <t>Radcliffe Funeral Service</t>
  </si>
  <si>
    <t>Melsonby</t>
  </si>
  <si>
    <t>RRI6921</t>
  </si>
  <si>
    <t>RRI6921S</t>
  </si>
  <si>
    <t>Ramsdens Solicitors</t>
  </si>
  <si>
    <t>Menston: St John the Divine</t>
  </si>
  <si>
    <t>BCW1260</t>
  </si>
  <si>
    <t>BCW1260S</t>
  </si>
  <si>
    <t>Rea Funeral Service</t>
  </si>
  <si>
    <t>Methley: St Oswald</t>
  </si>
  <si>
    <t>LWH5560</t>
  </si>
  <si>
    <t>LWH5560S</t>
  </si>
  <si>
    <t>Remembrance Memorials</t>
  </si>
  <si>
    <t>Mickley: St John the Evangelist</t>
  </si>
  <si>
    <t>RRN7193</t>
  </si>
  <si>
    <t>RRN7193S</t>
  </si>
  <si>
    <t>Rgr Memorials Ltd</t>
  </si>
  <si>
    <t>Middleham w Coverdale &amp; East Witton &amp; Thornton Steward</t>
  </si>
  <si>
    <t>RWE7770</t>
  </si>
  <si>
    <t>RWE7770S</t>
  </si>
  <si>
    <t>RH Turner &amp; Son</t>
  </si>
  <si>
    <t>Middleton</t>
  </si>
  <si>
    <t>LAR4620</t>
  </si>
  <si>
    <t>LAR4620S</t>
  </si>
  <si>
    <t>Rhodes Funeral Care, Old</t>
  </si>
  <si>
    <t>Middleton Tyas w Moulton</t>
  </si>
  <si>
    <t>RRI6883</t>
  </si>
  <si>
    <t>RRI6883S</t>
  </si>
  <si>
    <t>Richard Bonfield</t>
  </si>
  <si>
    <t xml:space="preserve">Minskip </t>
  </si>
  <si>
    <t>RRN7154</t>
  </si>
  <si>
    <t>RRN7154S</t>
  </si>
  <si>
    <t>Richard Fearnley FD</t>
  </si>
  <si>
    <t>Mirfield Team Parish</t>
  </si>
  <si>
    <t>HDW3060</t>
  </si>
  <si>
    <t>HDW3060S</t>
  </si>
  <si>
    <t>Richard Wine Funeral Directors</t>
  </si>
  <si>
    <t>Mixenden: Holy Nativity</t>
  </si>
  <si>
    <t>HHX3320</t>
  </si>
  <si>
    <t>HHX3320S</t>
  </si>
  <si>
    <t>Rob Tindall Otley Funeralcare</t>
  </si>
  <si>
    <t>Moldgreen: Christ Church</t>
  </si>
  <si>
    <t>HAL2070</t>
  </si>
  <si>
    <t>HAL2070S</t>
  </si>
  <si>
    <t>Robert Shaw Funeral Directors</t>
  </si>
  <si>
    <t>Monk Bretton: St Paul</t>
  </si>
  <si>
    <t>WBA8141</t>
  </si>
  <si>
    <t>WBA8141S</t>
  </si>
  <si>
    <t>Roberts Memorials, Barnsley</t>
  </si>
  <si>
    <t>Moor Allerton St John the Evangelist</t>
  </si>
  <si>
    <t>LAN4100</t>
  </si>
  <si>
    <t>LAN4100S</t>
  </si>
  <si>
    <t>Robertson Memorial, Burnley</t>
  </si>
  <si>
    <t>Moortown St Stephen</t>
  </si>
  <si>
    <t>LAN4102</t>
  </si>
  <si>
    <t>LAN4102S</t>
  </si>
  <si>
    <t>Robertson Memorials, Halifax</t>
  </si>
  <si>
    <t>Morley: St Peter</t>
  </si>
  <si>
    <t>LAR4632</t>
  </si>
  <si>
    <t>LAR4632S</t>
  </si>
  <si>
    <t>Robertson Memorials, Huddersfield</t>
  </si>
  <si>
    <t>Morton: St Luke</t>
  </si>
  <si>
    <t>BAW1700</t>
  </si>
  <si>
    <t>BAW1700S</t>
  </si>
  <si>
    <t>Robson and Ellis</t>
  </si>
  <si>
    <t>Mount Pellon: Christ Church</t>
  </si>
  <si>
    <t>HHX3330</t>
  </si>
  <si>
    <t>HHX3330S</t>
  </si>
  <si>
    <t>Rochdale Memorial Service</t>
  </si>
  <si>
    <t>Mytholmroyd, St Michael's</t>
  </si>
  <si>
    <t>HCV2770</t>
  </si>
  <si>
    <t>HCV2770S</t>
  </si>
  <si>
    <t>Rose Funerals</t>
  </si>
  <si>
    <t>Newsome &amp; Armitage Bridge &amp; Netherton</t>
  </si>
  <si>
    <t>HAL2021</t>
  </si>
  <si>
    <t>HAL2021S</t>
  </si>
  <si>
    <t>Rowley &amp; Sons Funeral Director</t>
  </si>
  <si>
    <t>Nidd, St Paul and St Margaret</t>
  </si>
  <si>
    <t>RHA6663</t>
  </si>
  <si>
    <t>Rushton Family Funerals</t>
  </si>
  <si>
    <t>Norland St Luke</t>
  </si>
  <si>
    <t>HCV2801</t>
  </si>
  <si>
    <t>HCV2801S</t>
  </si>
  <si>
    <t>Rosemount Funeral Home</t>
  </si>
  <si>
    <t>Normanton</t>
  </si>
  <si>
    <t>WWK9090</t>
  </si>
  <si>
    <t>WWK9090S</t>
  </si>
  <si>
    <t>Ryans &amp; Foy Featherstone</t>
  </si>
  <si>
    <t>North Stainley: St Mary the Virgin</t>
  </si>
  <si>
    <t>RRN7244</t>
  </si>
  <si>
    <t>RRN7244S</t>
  </si>
  <si>
    <t>S P Davis Memorials</t>
  </si>
  <si>
    <t>Northowram: St Matthew</t>
  </si>
  <si>
    <t>HBE2560</t>
  </si>
  <si>
    <t>HBE2560S</t>
  </si>
  <si>
    <t>S P Memorials</t>
  </si>
  <si>
    <t xml:space="preserve">Oakenshaw: St Andrew's </t>
  </si>
  <si>
    <t>BOB0491</t>
  </si>
  <si>
    <t>BOB0491S</t>
  </si>
  <si>
    <t>Samson Bairstow &amp; Sons Ltd</t>
  </si>
  <si>
    <t>Mytholmroyd</t>
  </si>
  <si>
    <t>Oakworth: Christ Church</t>
  </si>
  <si>
    <t>BAW1710</t>
  </si>
  <si>
    <t>BAW1710S</t>
  </si>
  <si>
    <t>Sanderson &amp; Co</t>
  </si>
  <si>
    <t>RRN7232</t>
  </si>
  <si>
    <t>Osmondthorpe: St Philip</t>
  </si>
  <si>
    <t>LWH5570</t>
  </si>
  <si>
    <t>LWH5570S</t>
  </si>
  <si>
    <t>Seaton Leng &amp; Sons Ltd</t>
  </si>
  <si>
    <t>HKB3842</t>
  </si>
  <si>
    <t>Netherthong: All Saints</t>
  </si>
  <si>
    <t>Ossett And Gawthorpe</t>
  </si>
  <si>
    <t>WWK9100</t>
  </si>
  <si>
    <t>WWK9100S</t>
  </si>
  <si>
    <t>Select Memorials</t>
  </si>
  <si>
    <t>HKB3843</t>
  </si>
  <si>
    <t>New Mill: Christ Church</t>
  </si>
  <si>
    <t>Otley: All Saints</t>
  </si>
  <si>
    <t>LHE5130</t>
  </si>
  <si>
    <t>LHE5130S</t>
  </si>
  <si>
    <t>Sheffield Memorials</t>
  </si>
  <si>
    <t>Newsome &amp; Armitage Bridge: St John the Evangelist</t>
  </si>
  <si>
    <t>Oulton w Woodlesford: St John</t>
  </si>
  <si>
    <t>LWH5561</t>
  </si>
  <si>
    <t>LWH5561S</t>
  </si>
  <si>
    <t>Simon T Anderson</t>
  </si>
  <si>
    <t>Nidd, St Paul &amp; St Margaret</t>
  </si>
  <si>
    <t>Outlane</t>
  </si>
  <si>
    <t>HBE2591</t>
  </si>
  <si>
    <t>HBE2591S</t>
  </si>
  <si>
    <t>Simpsons FS (Dignity)</t>
  </si>
  <si>
    <t>Norland</t>
  </si>
  <si>
    <t>Outwood</t>
  </si>
  <si>
    <t>WWK9110</t>
  </si>
  <si>
    <t>WWK9110S</t>
  </si>
  <si>
    <t>Skipton Funeral Directors</t>
  </si>
  <si>
    <t>Normanton: All Saints</t>
  </si>
  <si>
    <t>Ovenden: St George the Martyr</t>
  </si>
  <si>
    <t>HHX3340</t>
  </si>
  <si>
    <t>HHX3340S</t>
  </si>
  <si>
    <t>Slaithwaite Funeral Services</t>
  </si>
  <si>
    <t>Oxenhope: St Mary the Virgin</t>
  </si>
  <si>
    <t>BAW1720</t>
  </si>
  <si>
    <t>BAW1720S</t>
  </si>
  <si>
    <t>Slater's of Horsforth</t>
  </si>
  <si>
    <t>Pannal: St Robert of Knaresborough</t>
  </si>
  <si>
    <t>RHA6680</t>
  </si>
  <si>
    <t>RHA6680S</t>
  </si>
  <si>
    <t>Springhead Funeral Services</t>
  </si>
  <si>
    <t>Oakenshaw</t>
  </si>
  <si>
    <t>Patrick Brompton w Hunton PCC</t>
  </si>
  <si>
    <t>RWE7780</t>
  </si>
  <si>
    <t>RWE7780S</t>
  </si>
  <si>
    <t>Stanley Richard Solicitors</t>
  </si>
  <si>
    <t>Pontefract All Saints</t>
  </si>
  <si>
    <t>WPT8640</t>
  </si>
  <si>
    <t>WPT8640S</t>
  </si>
  <si>
    <t>Stephensons Memorials, Harrogate</t>
  </si>
  <si>
    <t>Pontefract: St Giles</t>
  </si>
  <si>
    <t>WPT8650</t>
  </si>
  <si>
    <t>WPT8650S</t>
  </si>
  <si>
    <t>Stevenson Memorials, Blackburn</t>
  </si>
  <si>
    <t>Ossett &amp; Gawthorpe</t>
  </si>
  <si>
    <t>Pool and Arthington</t>
  </si>
  <si>
    <t>RHA6690</t>
  </si>
  <si>
    <t>RHA6690S</t>
  </si>
  <si>
    <t>Stuart Poulton Ltd</t>
  </si>
  <si>
    <t>Preston-under-Scar cum Wensley</t>
  </si>
  <si>
    <t>RWE7792</t>
  </si>
  <si>
    <t>RWE7792S</t>
  </si>
  <si>
    <t>Stuart Wright Funeral Service</t>
  </si>
  <si>
    <t>Pudsey: St Lawrence &amp; St Paul</t>
  </si>
  <si>
    <t>LAR4640</t>
  </si>
  <si>
    <t>LAR4640S</t>
  </si>
  <si>
    <t>Suzanne Bairstow Independent</t>
  </si>
  <si>
    <t>Purlwell: St Andrew</t>
  </si>
  <si>
    <t>HDW3011</t>
  </si>
  <si>
    <t>HDW3011S</t>
  </si>
  <si>
    <t>SW Riding - Chapel of Repose</t>
  </si>
  <si>
    <t>Outwood: St Mary Magdalene</t>
  </si>
  <si>
    <t>Queensbury: Holy Trinity</t>
  </si>
  <si>
    <t>BOB0500</t>
  </si>
  <si>
    <t>BOB0500S</t>
  </si>
  <si>
    <t>Swift Memorial Service</t>
  </si>
  <si>
    <t>Rastrick: St John the Divine</t>
  </si>
  <si>
    <t>HBE2571</t>
  </si>
  <si>
    <t>HBE2571S</t>
  </si>
  <si>
    <t>T F Morritt Funeral Directors (Castleford)</t>
  </si>
  <si>
    <t>Rastrick: St Matthew</t>
  </si>
  <si>
    <t>HBE2570</t>
  </si>
  <si>
    <t>HBE2570S</t>
  </si>
  <si>
    <t>T F Morritt Funeral Directors (Featherstone)</t>
  </si>
  <si>
    <t>Rathmell: Holy Trinity</t>
  </si>
  <si>
    <t>RBW6021</t>
  </si>
  <si>
    <t>RBW6021S</t>
  </si>
  <si>
    <t>Tadley Funeralcare</t>
  </si>
  <si>
    <t>Patrick Brompton w Hunton</t>
  </si>
  <si>
    <t>Ravensthorpe &amp; Thornhill Lees w Savile Town</t>
  </si>
  <si>
    <t>HDW3070</t>
  </si>
  <si>
    <t>HDW3070S</t>
  </si>
  <si>
    <t>Taylor Funeral Services Ltd</t>
  </si>
  <si>
    <t>Pickhill</t>
  </si>
  <si>
    <t>Rawdon: St Peter</t>
  </si>
  <si>
    <t>LHE5140</t>
  </si>
  <si>
    <t>LHE5140S</t>
  </si>
  <si>
    <t>Teddington Funeralcare</t>
  </si>
  <si>
    <t>Pontefract: All Saints</t>
  </si>
  <si>
    <t>Rawthorpe: St James</t>
  </si>
  <si>
    <t>HAL2071</t>
  </si>
  <si>
    <t>HAL2071S</t>
  </si>
  <si>
    <t>Teesdale Memorials</t>
  </si>
  <si>
    <t>Richmond Hill, Leeds</t>
  </si>
  <si>
    <t>LAN4120</t>
  </si>
  <si>
    <t>LAN4120S</t>
  </si>
  <si>
    <t>The Cardodzo Kindersley</t>
  </si>
  <si>
    <t>Richmond: w Holy Trinity w Hudswell</t>
  </si>
  <si>
    <t>RRI6940</t>
  </si>
  <si>
    <t>RRI6940S</t>
  </si>
  <si>
    <t>The Headstone &amp; Memorial Co</t>
  </si>
  <si>
    <t>Riddlesden: St Mary the Virgin</t>
  </si>
  <si>
    <t>BAW1730</t>
  </si>
  <si>
    <t>BAW1730S</t>
  </si>
  <si>
    <t>Thomas Bros Funeral Directors</t>
  </si>
  <si>
    <t>Ripon: Holy Trinity</t>
  </si>
  <si>
    <t>RRN7250</t>
  </si>
  <si>
    <t>RRN7250S</t>
  </si>
  <si>
    <t>Thomas Rock - Memorials</t>
  </si>
  <si>
    <t>Ripponden: St Bartholomew</t>
  </si>
  <si>
    <t>HBE2580</t>
  </si>
  <si>
    <t>HBE2580S</t>
  </si>
  <si>
    <t>Thomasons Funeral Services *PCC to Collect Fee*</t>
  </si>
  <si>
    <t>WPT8660</t>
  </si>
  <si>
    <t>Purston with South Featherstone: St Thomas</t>
  </si>
  <si>
    <t>Rishworth, St John the Divine</t>
  </si>
  <si>
    <t>HBE2583</t>
  </si>
  <si>
    <t>HBE2583S</t>
  </si>
  <si>
    <t>Thornton Bros</t>
  </si>
  <si>
    <t>Roberttown: All Saints</t>
  </si>
  <si>
    <t>HBI2322</t>
  </si>
  <si>
    <t>HBI2322S</t>
  </si>
  <si>
    <t>Time Circles LTD</t>
  </si>
  <si>
    <t xml:space="preserve">Roecliffe </t>
  </si>
  <si>
    <t>RRN7152</t>
  </si>
  <si>
    <t>RRN7152S</t>
  </si>
  <si>
    <t>Todmorden Funeral Services</t>
  </si>
  <si>
    <t>Rokeby w Brignall DCC</t>
  </si>
  <si>
    <t>RRI6954</t>
  </si>
  <si>
    <t>RRI6954S</t>
  </si>
  <si>
    <t>Tony Barker &amp; Sons</t>
  </si>
  <si>
    <t>Romaldkirk: St Romald</t>
  </si>
  <si>
    <t>RRI6950</t>
  </si>
  <si>
    <t>RRI6950S</t>
  </si>
  <si>
    <t>Tony Holmes Ltd</t>
  </si>
  <si>
    <t>Rothwell: Holy Trinity</t>
  </si>
  <si>
    <t>LWH5580</t>
  </si>
  <si>
    <t>LWH5580S</t>
  </si>
  <si>
    <t>TW Birks &amp; Son Ltd</t>
  </si>
  <si>
    <t>Roundhay: St Edmund</t>
  </si>
  <si>
    <t>LAN4140</t>
  </si>
  <si>
    <t>LAN4140S</t>
  </si>
  <si>
    <t>Uttley Memorials</t>
  </si>
  <si>
    <t>Roundhay: St John the Evangelist</t>
  </si>
  <si>
    <t>LAN4150</t>
  </si>
  <si>
    <t>LAN4150S</t>
  </si>
  <si>
    <t>Valley FS (Dignity)</t>
  </si>
  <si>
    <t>Royston</t>
  </si>
  <si>
    <t>WBA8150</t>
  </si>
  <si>
    <t>WBA8150S</t>
  </si>
  <si>
    <t>Victoria Wilthew</t>
  </si>
  <si>
    <t>Ryhill</t>
  </si>
  <si>
    <t>WWK9120</t>
  </si>
  <si>
    <t>WWK9120S</t>
  </si>
  <si>
    <t>Village Undertakers</t>
  </si>
  <si>
    <t>Rylstone</t>
  </si>
  <si>
    <t>RSK7471</t>
  </si>
  <si>
    <t>RSK7471S</t>
  </si>
  <si>
    <t>W Bowers Funeral Director</t>
  </si>
  <si>
    <t>Sandal St Catherine</t>
  </si>
  <si>
    <t>WWK9140</t>
  </si>
  <si>
    <t>WWK9140S</t>
  </si>
  <si>
    <t>W Hyde &amp; Son Funeral Director</t>
  </si>
  <si>
    <t>Sandal St Helen</t>
  </si>
  <si>
    <t>WWK9130</t>
  </si>
  <si>
    <t>WWK9130S</t>
  </si>
  <si>
    <t>W Kaye &amp; Sons (DIGNITY)</t>
  </si>
  <si>
    <t>RRN0100</t>
  </si>
  <si>
    <t>Ripon Cathedral Parish with Littlethorpe</t>
  </si>
  <si>
    <t>Scholes</t>
  </si>
  <si>
    <t>LWH5611</t>
  </si>
  <si>
    <t>LWH5611S</t>
  </si>
  <si>
    <t>W Robert (Co-op)</t>
  </si>
  <si>
    <t>Scholes: St Philip &amp; St James</t>
  </si>
  <si>
    <t>HBI2323</t>
  </si>
  <si>
    <t>HBI2323S</t>
  </si>
  <si>
    <t>W. E. Pinder</t>
  </si>
  <si>
    <t>Scissett: St Augustine</t>
  </si>
  <si>
    <t>HKB3791</t>
  </si>
  <si>
    <t>HKB3791S</t>
  </si>
  <si>
    <t>W. Lever Ltd</t>
  </si>
  <si>
    <t>Scotton</t>
  </si>
  <si>
    <t>RHA6733</t>
  </si>
  <si>
    <t>RHA6733S</t>
  </si>
  <si>
    <t>Waddington Turner</t>
  </si>
  <si>
    <t>Seacroft</t>
  </si>
  <si>
    <t>LWH5590</t>
  </si>
  <si>
    <t>LWH5590S</t>
  </si>
  <si>
    <t>Wakefield Funeral Services</t>
  </si>
  <si>
    <t>Settle: Holy Ascension</t>
  </si>
  <si>
    <t>RBW6070</t>
  </si>
  <si>
    <t>RBW6070S</t>
  </si>
  <si>
    <t>Warburtons Funeral Care</t>
  </si>
  <si>
    <t>Shadwell St Paul</t>
  </si>
  <si>
    <t>LAN4103</t>
  </si>
  <si>
    <t>LAN4103S</t>
  </si>
  <si>
    <t>Webster &amp; Rudkin</t>
  </si>
  <si>
    <t>Sharlston: St Luke</t>
  </si>
  <si>
    <t>WWK9150</t>
  </si>
  <si>
    <t>WWK9150S</t>
  </si>
  <si>
    <t>Whitaker Stone</t>
  </si>
  <si>
    <t>Sharow w Copt Hewick &amp; Marton-le-Moor</t>
  </si>
  <si>
    <t>RRN7260</t>
  </si>
  <si>
    <t>RRN7260S</t>
  </si>
  <si>
    <t>White Rose Funeral Services, Blacker Rd, Barnsley</t>
  </si>
  <si>
    <t>Royston: St John the Baptist</t>
  </si>
  <si>
    <t>Shelf: St Michael &amp; All Angels</t>
  </si>
  <si>
    <t>BOB0510</t>
  </si>
  <si>
    <t>BOB0510S</t>
  </si>
  <si>
    <t>White Rose Independent Funeral, Main St, Ilkley</t>
  </si>
  <si>
    <t>Rylstone: St Peter</t>
  </si>
  <si>
    <t>Shelley: Emmanuel</t>
  </si>
  <si>
    <t>HKB3810</t>
  </si>
  <si>
    <t>HKB3810S</t>
  </si>
  <si>
    <t>Whitehead Memorials</t>
  </si>
  <si>
    <t>Saint James the Great, Ryhill, Havercroft with Cold Hiendley and Wintersett</t>
  </si>
  <si>
    <t>Shepley: St Paul</t>
  </si>
  <si>
    <t>HKB3811</t>
  </si>
  <si>
    <t>HKB3811S</t>
  </si>
  <si>
    <t>Whitehouse Funeral Services</t>
  </si>
  <si>
    <t>Sandal Magna: St Helen</t>
  </si>
  <si>
    <t>Shipley: St Paul</t>
  </si>
  <si>
    <t>BAW0130</t>
  </si>
  <si>
    <t>BAW0130S</t>
  </si>
  <si>
    <t>Whiteley &amp; Leachman Funeral</t>
  </si>
  <si>
    <t>Shipley: St Peter</t>
  </si>
  <si>
    <t>BAW0140</t>
  </si>
  <si>
    <t>BAW0140S</t>
  </si>
  <si>
    <t>William Allison &amp; Sons</t>
  </si>
  <si>
    <t>Siddal: St Mark</t>
  </si>
  <si>
    <t>HHX3350</t>
  </si>
  <si>
    <t>HHX3350S</t>
  </si>
  <si>
    <t>5335002</t>
  </si>
  <si>
    <t>Williams Funeral Services, Barnoldswick</t>
  </si>
  <si>
    <t>Silkstone</t>
  </si>
  <si>
    <t>WBA8120</t>
  </si>
  <si>
    <t>WBA8120S</t>
  </si>
  <si>
    <t>Williamson Funeral Service, Sowerby Bridge</t>
  </si>
  <si>
    <t>Silsden: St James</t>
  </si>
  <si>
    <t>BCW1740</t>
  </si>
  <si>
    <t>BCW1740S</t>
  </si>
  <si>
    <t>Wilson, Willoughby &amp; Wetherill</t>
  </si>
  <si>
    <t>Skelmanthorpe: St Aidan</t>
  </si>
  <si>
    <t>HKB3830</t>
  </si>
  <si>
    <t>HKB3830S</t>
  </si>
  <si>
    <t>Windle's Funeral Service (Co-op)</t>
  </si>
  <si>
    <t>Skelton cum Newby: St Helen</t>
  </si>
  <si>
    <t>RRN7212</t>
  </si>
  <si>
    <t>RRN7212S</t>
  </si>
  <si>
    <t>Winston Solicitors</t>
  </si>
  <si>
    <t>Skipton Christ Church</t>
  </si>
  <si>
    <t>RSK7520</t>
  </si>
  <si>
    <t>RSK7520S</t>
  </si>
  <si>
    <t>Wolstenholme Funeral Directors</t>
  </si>
  <si>
    <t>Skipton Holy Trinity</t>
  </si>
  <si>
    <t>RSK7530</t>
  </si>
  <si>
    <t>RSK7530S</t>
  </si>
  <si>
    <t>Wombwell Funeral Services</t>
  </si>
  <si>
    <t>Slaithwaite w East Scammonden: St James</t>
  </si>
  <si>
    <t>HHD3640</t>
  </si>
  <si>
    <t>HHD3640S</t>
  </si>
  <si>
    <t>Wormalds (DIGNITY)</t>
  </si>
  <si>
    <t>South Crosland: Holy Trinity</t>
  </si>
  <si>
    <t>HAL2022</t>
  </si>
  <si>
    <t>HAL2022S</t>
  </si>
  <si>
    <t>Wright &amp; Sons Monumental Mason</t>
  </si>
  <si>
    <t>South Elmsall and North Elmsall</t>
  </si>
  <si>
    <t>WPT8670</t>
  </si>
  <si>
    <t>WPT8670S</t>
  </si>
  <si>
    <t>Yorkshire Rose Monumental</t>
  </si>
  <si>
    <t>South Kirkby</t>
  </si>
  <si>
    <t>WPT8680</t>
  </si>
  <si>
    <t>WPT8680S</t>
  </si>
  <si>
    <t>Youngs Funeral Service</t>
  </si>
  <si>
    <t>South Ossett: Christ Church</t>
  </si>
  <si>
    <t>WWK9160</t>
  </si>
  <si>
    <t>WWK9160S</t>
  </si>
  <si>
    <t>Unlisted</t>
  </si>
  <si>
    <t>Southowram: St Anne-in-the-Grove</t>
  </si>
  <si>
    <t>HHX3360</t>
  </si>
  <si>
    <t>HHX3360S</t>
  </si>
  <si>
    <t>Sowerby Bridge: Christ Church</t>
  </si>
  <si>
    <t>HHX3370</t>
  </si>
  <si>
    <t>HHX3370S</t>
  </si>
  <si>
    <t>Silkstone: All Saints</t>
  </si>
  <si>
    <t xml:space="preserve">Sowerby, St Peter's </t>
  </si>
  <si>
    <t>HCV2800</t>
  </si>
  <si>
    <t>HCV2800S</t>
  </si>
  <si>
    <t>Spennithorne : St Michael</t>
  </si>
  <si>
    <t>RWE7783</t>
  </si>
  <si>
    <t>RWE7783S</t>
  </si>
  <si>
    <t>Spofforth All Saints</t>
  </si>
  <si>
    <t>RHA6591</t>
  </si>
  <si>
    <t>RHA6591S</t>
  </si>
  <si>
    <t>St Andrew's Netherton</t>
  </si>
  <si>
    <t>WWK9080</t>
  </si>
  <si>
    <t>Skipton: Christ Church</t>
  </si>
  <si>
    <t>St John North Rigton</t>
  </si>
  <si>
    <t>RHA6673</t>
  </si>
  <si>
    <t>RHA6673S</t>
  </si>
  <si>
    <t>Skipton: Holy Trinity</t>
  </si>
  <si>
    <t>St Luke's Middlestown</t>
  </si>
  <si>
    <t>WWK9081</t>
  </si>
  <si>
    <t>St Martin, Potternewton w All Souls, Little London</t>
  </si>
  <si>
    <t>LAN4060</t>
  </si>
  <si>
    <t>LAN4060S</t>
  </si>
  <si>
    <t>St Martin's Potternewton</t>
  </si>
  <si>
    <t>LAN4110</t>
  </si>
  <si>
    <t>LAN4110S</t>
  </si>
  <si>
    <t>BIB0320</t>
  </si>
  <si>
    <t>Sorted</t>
  </si>
  <si>
    <t>St Peter's Sicklinghall</t>
  </si>
  <si>
    <t>RHA6671</t>
  </si>
  <si>
    <t>RHA6671S</t>
  </si>
  <si>
    <t>St Radegunds Scruton</t>
  </si>
  <si>
    <t>RWE7761</t>
  </si>
  <si>
    <t>RWE7761S</t>
  </si>
  <si>
    <t>St Thomas Purston</t>
  </si>
  <si>
    <t>WPT8660S</t>
  </si>
  <si>
    <t>St. Agnes, Burmantofts, Leeds</t>
  </si>
  <si>
    <t>LAN4030</t>
  </si>
  <si>
    <t>LAN4030S</t>
  </si>
  <si>
    <t>St. Cuthbert Birkby Huddersfield</t>
  </si>
  <si>
    <t>HHD3511</t>
  </si>
  <si>
    <t>HHD3511S</t>
  </si>
  <si>
    <t>St. Francis Fixby &amp; St. Hilda Cowcliffe, Huddersfield</t>
  </si>
  <si>
    <t>HHD3550</t>
  </si>
  <si>
    <t>HHD3550S</t>
  </si>
  <si>
    <t>South Kirkby: All Saints</t>
  </si>
  <si>
    <t>Staincliffe: Christ Church</t>
  </si>
  <si>
    <t>HDW3080</t>
  </si>
  <si>
    <t>HDW3080S</t>
  </si>
  <si>
    <t>Staincross</t>
  </si>
  <si>
    <t>WBA8160</t>
  </si>
  <si>
    <t>WBA8160S</t>
  </si>
  <si>
    <t>Stainforth: St Peter</t>
  </si>
  <si>
    <t>RBW6051</t>
  </si>
  <si>
    <t>RBW6051S</t>
  </si>
  <si>
    <t>Sowerby</t>
  </si>
  <si>
    <t>Stainland</t>
  </si>
  <si>
    <t>HBE2590</t>
  </si>
  <si>
    <t>HBE2590S</t>
  </si>
  <si>
    <t>Stalling Busk PCC</t>
  </si>
  <si>
    <t>RWE7721</t>
  </si>
  <si>
    <t>RWE7721S</t>
  </si>
  <si>
    <t>Stanley: St Peter</t>
  </si>
  <si>
    <t>WWK9170</t>
  </si>
  <si>
    <t>WWK9170S</t>
  </si>
  <si>
    <t>Spofforth w Kirk Deighton</t>
  </si>
  <si>
    <t>Stanningley: St Thomas</t>
  </si>
  <si>
    <t>LAR4650</t>
  </si>
  <si>
    <t>LAR4650S</t>
  </si>
  <si>
    <t>Starbeck: St Andrew</t>
  </si>
  <si>
    <t>RHA6720</t>
  </si>
  <si>
    <t>RHA6720S</t>
  </si>
  <si>
    <t>St Catherine, Belle Vue</t>
  </si>
  <si>
    <t>Startforth &amp; Rokeby: Holy Trinity w Brignall</t>
  </si>
  <si>
    <t>RRI6952</t>
  </si>
  <si>
    <t>RRI6952S</t>
  </si>
  <si>
    <t>Staveley</t>
  </si>
  <si>
    <t>RHA6734</t>
  </si>
  <si>
    <t>RHA6734S</t>
  </si>
  <si>
    <t>Steeton: St Stephen</t>
  </si>
  <si>
    <t>BAW1750</t>
  </si>
  <si>
    <t>BAW1750S</t>
  </si>
  <si>
    <t>Sutton-in-Craven: St Thomas</t>
  </si>
  <si>
    <t>BCW1760</t>
  </si>
  <si>
    <t>BCW1760S</t>
  </si>
  <si>
    <t>Swaledale w Arkengarthdale</t>
  </si>
  <si>
    <t>RRI6960</t>
  </si>
  <si>
    <t>RRI6960S</t>
  </si>
  <si>
    <t>St. John the Evangelist Huddersfield</t>
  </si>
  <si>
    <t>Swillington: St Mary</t>
  </si>
  <si>
    <t>LWH5531</t>
  </si>
  <si>
    <t>LWH5531S</t>
  </si>
  <si>
    <t>The Cowtons: All Saints</t>
  </si>
  <si>
    <t>RRI6911</t>
  </si>
  <si>
    <t>RRI6911S</t>
  </si>
  <si>
    <t>Staincross: St John the Evangelist</t>
  </si>
  <si>
    <t>The Eldwick Church</t>
  </si>
  <si>
    <t>BAW0060</t>
  </si>
  <si>
    <t>BAW0060S</t>
  </si>
  <si>
    <t>Thornbury: St Margaret</t>
  </si>
  <si>
    <t>BIB0890</t>
  </si>
  <si>
    <t>BIB0890S</t>
  </si>
  <si>
    <t>Thorner: St Peter</t>
  </si>
  <si>
    <t>LWH5612</t>
  </si>
  <si>
    <t>LWH5612S</t>
  </si>
  <si>
    <t>Stalling Busk</t>
  </si>
  <si>
    <t>Thornes: St James</t>
  </si>
  <si>
    <t>WWK9180</t>
  </si>
  <si>
    <t>WWK9180S</t>
  </si>
  <si>
    <t>Thornhill: St Michael &amp; All Angels</t>
  </si>
  <si>
    <t>HDW3090</t>
  </si>
  <si>
    <t>HDW3090S</t>
  </si>
  <si>
    <t>Thornton St Mary</t>
  </si>
  <si>
    <t>RSK7462</t>
  </si>
  <si>
    <t>RSK7462S</t>
  </si>
  <si>
    <t>Thornton Steward PCC</t>
  </si>
  <si>
    <t>RWE7773</t>
  </si>
  <si>
    <t>RWE7773S</t>
  </si>
  <si>
    <t>Thornton Watlass: St Mary the Virgin</t>
  </si>
  <si>
    <t>RWE7733</t>
  </si>
  <si>
    <t>RWE7733S</t>
  </si>
  <si>
    <t>Thornton: St James</t>
  </si>
  <si>
    <t>BOB0150</t>
  </si>
  <si>
    <t>BOB0150S</t>
  </si>
  <si>
    <t>Thornton-in-Lonsdale: St Oswald</t>
  </si>
  <si>
    <t>RBW6304</t>
  </si>
  <si>
    <t>RBW6304S</t>
  </si>
  <si>
    <t>Thorpe Edge: St John the Divine</t>
  </si>
  <si>
    <t>BOB0900</t>
  </si>
  <si>
    <t>BOB0900S</t>
  </si>
  <si>
    <t>Todmorden with Cornholme</t>
  </si>
  <si>
    <t>HCV2810</t>
  </si>
  <si>
    <t>HCV2810S</t>
  </si>
  <si>
    <t>Toller Lane: St Chad</t>
  </si>
  <si>
    <t>BIB0160</t>
  </si>
  <si>
    <t>BIB0160S</t>
  </si>
  <si>
    <t>Tong &amp; Laisterdyke PCC</t>
  </si>
  <si>
    <t>BOB0910S</t>
  </si>
  <si>
    <t xml:space="preserve">Tunstall </t>
  </si>
  <si>
    <t>RRI6891</t>
  </si>
  <si>
    <t>RRI6891S</t>
  </si>
  <si>
    <t>UHVT: All Saints, Netherthong</t>
  </si>
  <si>
    <t>HKB3840S</t>
  </si>
  <si>
    <t>UHVT: Christ Church New Mill</t>
  </si>
  <si>
    <t>LAR04525</t>
  </si>
  <si>
    <t>The Hunslet Gathering</t>
  </si>
  <si>
    <t>UHVT: Hepworth Parish Church</t>
  </si>
  <si>
    <t>UHVT: St David's, Holmbridge</t>
  </si>
  <si>
    <t>UHVT: St John's, Upperthong</t>
  </si>
  <si>
    <t>HKB3844</t>
  </si>
  <si>
    <t>UHVT: St Thomas, Thurstonland</t>
  </si>
  <si>
    <t>HKB3846</t>
  </si>
  <si>
    <t>UHVT: Holy Trinity, Holmfirth</t>
  </si>
  <si>
    <t>HKB3847</t>
  </si>
  <si>
    <t>Upper Armley: Christ Church</t>
  </si>
  <si>
    <t>LAR4660</t>
  </si>
  <si>
    <t>LAR4660S</t>
  </si>
  <si>
    <t>Upper Holme Valley Team</t>
  </si>
  <si>
    <t>Upper Nidderdale PCC</t>
  </si>
  <si>
    <t>RRN7270</t>
  </si>
  <si>
    <t>RRN7270S</t>
  </si>
  <si>
    <t>Upper Wharfedale &amp; Littondale</t>
  </si>
  <si>
    <t>RSK7540</t>
  </si>
  <si>
    <t>RSK7540S</t>
  </si>
  <si>
    <t>Thurstonland: St Thomas</t>
  </si>
  <si>
    <t>Wakefield Cathedral</t>
  </si>
  <si>
    <t>6002036</t>
  </si>
  <si>
    <t>Wakefield St Andrew</t>
  </si>
  <si>
    <t>WWK9200</t>
  </si>
  <si>
    <t>WWK9200S</t>
  </si>
  <si>
    <t>Wakefield St John</t>
  </si>
  <si>
    <t>WWK9210</t>
  </si>
  <si>
    <t>WWK9210S</t>
  </si>
  <si>
    <t>Wakefield: St Michael</t>
  </si>
  <si>
    <t>WWK9190</t>
  </si>
  <si>
    <t>WWK9190S</t>
  </si>
  <si>
    <t>Upper Nidderdale: St Cuthbert</t>
  </si>
  <si>
    <t>Walsden: St Peter</t>
  </si>
  <si>
    <t>HCV2815</t>
  </si>
  <si>
    <t>HCV2815S</t>
  </si>
  <si>
    <t>Warley: St John the Evangelist and St Hilda, Halifax</t>
  </si>
  <si>
    <t>HHX3380</t>
  </si>
  <si>
    <t>HHX3380S</t>
  </si>
  <si>
    <t>Upperthong: St John the Evangelist</t>
  </si>
  <si>
    <t>Warmfield</t>
  </si>
  <si>
    <t>WWK9220</t>
  </si>
  <si>
    <t>WWK9220S</t>
  </si>
  <si>
    <t>Wakefield: St John the Baptist</t>
  </si>
  <si>
    <t>Wath PCC</t>
  </si>
  <si>
    <t>RWE7742</t>
  </si>
  <si>
    <t>RWE7742S</t>
  </si>
  <si>
    <t>Weeton w North Rigton &amp; Stainburn</t>
  </si>
  <si>
    <t>RHA6672</t>
  </si>
  <si>
    <t>RHA6672S</t>
  </si>
  <si>
    <t>Well: St Michael</t>
  </si>
  <si>
    <t>RRN7242</t>
  </si>
  <si>
    <t>RRN7242S</t>
  </si>
  <si>
    <t>West Tanfield: St Nicholas</t>
  </si>
  <si>
    <t>RRN7243</t>
  </si>
  <si>
    <t>RRN7243S</t>
  </si>
  <si>
    <t>Warmfield: St Peter</t>
  </si>
  <si>
    <t>West Witton: St Bartholomew</t>
  </si>
  <si>
    <t>RWE7793</t>
  </si>
  <si>
    <t>RWE7793S</t>
  </si>
  <si>
    <t>Wath</t>
  </si>
  <si>
    <t>Weston: All Saints</t>
  </si>
  <si>
    <t>RHA6761</t>
  </si>
  <si>
    <t>RHA6761S</t>
  </si>
  <si>
    <t>Wetherby: St James</t>
  </si>
  <si>
    <t>RHA6740</t>
  </si>
  <si>
    <t>RHA6740S</t>
  </si>
  <si>
    <t>Whitechapel, Cleckheaton</t>
  </si>
  <si>
    <t>HBI2301</t>
  </si>
  <si>
    <t>HBI2301S</t>
  </si>
  <si>
    <t>Whitkirk: St Mary</t>
  </si>
  <si>
    <t>LWH5620</t>
  </si>
  <si>
    <t>LWH5620S</t>
  </si>
  <si>
    <t>Whitley Lower: St Mary &amp; St Michael</t>
  </si>
  <si>
    <t>HDW3091</t>
  </si>
  <si>
    <t>HDW3091S</t>
  </si>
  <si>
    <t>Whixley w Green Hammerton</t>
  </si>
  <si>
    <t>RRN7203</t>
  </si>
  <si>
    <t>RRN7203S</t>
  </si>
  <si>
    <t>Wibsey, St Paul</t>
  </si>
  <si>
    <t>BOB0520</t>
  </si>
  <si>
    <t>BOB0520S</t>
  </si>
  <si>
    <t>Wilsden</t>
  </si>
  <si>
    <t>BAW1641</t>
  </si>
  <si>
    <t>BAW1641S</t>
  </si>
  <si>
    <t>Windhill: Christ Church</t>
  </si>
  <si>
    <t>BAW0170</t>
  </si>
  <si>
    <t>BAW0170S</t>
  </si>
  <si>
    <t>Womersley</t>
  </si>
  <si>
    <t>WPT8700</t>
  </si>
  <si>
    <t>WPT8700S</t>
  </si>
  <si>
    <t>Woodhall &amp; Waterloo</t>
  </si>
  <si>
    <t>BIB0920</t>
  </si>
  <si>
    <t>BIB0920S</t>
  </si>
  <si>
    <t>Woodhouse &amp; Wrangthorn</t>
  </si>
  <si>
    <t>LHE5120</t>
  </si>
  <si>
    <t>LHE5120S</t>
  </si>
  <si>
    <t>Woodhouse: Christ Church</t>
  </si>
  <si>
    <t>HHD3520</t>
  </si>
  <si>
    <t>HHD3520S</t>
  </si>
  <si>
    <t>Woodkirk: St Mary</t>
  </si>
  <si>
    <t>LAR4670</t>
  </si>
  <si>
    <t>LAR4670S</t>
  </si>
  <si>
    <t>Womersley: St Martin</t>
  </si>
  <si>
    <t>Woodside: St James</t>
  </si>
  <si>
    <t>LHE5150</t>
  </si>
  <si>
    <t>LHE5150S</t>
  </si>
  <si>
    <t>Woolley</t>
  </si>
  <si>
    <t>WWK9230</t>
  </si>
  <si>
    <t>WWK9230S</t>
  </si>
  <si>
    <t>Wortley and Farnley</t>
  </si>
  <si>
    <t>LAR4680</t>
  </si>
  <si>
    <t>LAR4680S</t>
  </si>
  <si>
    <t>Wrenthorpe</t>
  </si>
  <si>
    <t>WWK9240</t>
  </si>
  <si>
    <t>WWK9240S</t>
  </si>
  <si>
    <t>Wrose: St Cuthbert</t>
  </si>
  <si>
    <t>BOB0930</t>
  </si>
  <si>
    <t>BOB0930S</t>
  </si>
  <si>
    <t>Wycliffe: St Mary</t>
  </si>
  <si>
    <t>RRI6872</t>
  </si>
  <si>
    <t>RRI6872S</t>
  </si>
  <si>
    <t>Woolley with West Bretton</t>
  </si>
  <si>
    <t>Wyke: St Mary's</t>
  </si>
  <si>
    <t>BOB0530</t>
  </si>
  <si>
    <t>BOB0530S</t>
  </si>
  <si>
    <t>Yafforth</t>
  </si>
  <si>
    <t>RWE7764</t>
  </si>
  <si>
    <t>RWE7764S</t>
  </si>
  <si>
    <t>Wrenthorpe: St Anne</t>
  </si>
  <si>
    <t>Yeadon: St John the Evangelist</t>
  </si>
  <si>
    <t>LHE5160</t>
  </si>
  <si>
    <t>LHE5160S</t>
  </si>
  <si>
    <t>Wyke</t>
  </si>
  <si>
    <t>DBF</t>
  </si>
  <si>
    <t xml:space="preserve"> </t>
  </si>
  <si>
    <t>No fee is payable in respect of the funeral or burial of a person dying within eighteen years after birth</t>
  </si>
  <si>
    <t>Burial or other lawful disposal of cremated remains in churchyard immediately preceding or following on from service in church</t>
  </si>
  <si>
    <t>Burial of body, or burial or other lawful disposal of cremated remains, in cemetery immediately preceding or following on from service in church</t>
  </si>
  <si>
    <t>Burial of cremated remains in churchyard or other lawful disposal of cremated remains on separate occasion</t>
  </si>
  <si>
    <t>Burial of body, or burial or other lawful disposal of cremated remains, in cemetery on separate occasion</t>
  </si>
  <si>
    <t>No Sevice in Church</t>
  </si>
  <si>
    <t>Funeral service (including burial or other lawful disposal of cremated remains) at graveside in churchyard</t>
  </si>
  <si>
    <t>Funeral service at crematorium, or funeral service (including burial of body or burial or other lawful disposal of cremated remains) in cemetery</t>
  </si>
  <si>
    <t>Funeral service in premises belonging to funeral director, whether taking place before or after burial or cremation</t>
  </si>
  <si>
    <t>Cremation immediately preceding or following on from funeral service in premises belong to funeral director</t>
  </si>
  <si>
    <t>Burial of cremated remains in churchyard or other lawful disposal of cremated remains (committal only)</t>
  </si>
  <si>
    <t>Burial of body, or burial or other lawful disposal of cremated remains, in cemetery (committal only)</t>
  </si>
  <si>
    <t>T F Morritt Funeral Directors (Knottingley)</t>
  </si>
  <si>
    <t>David Cowburn Funerals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</si>
</sst>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6">
    <xf numFmtId="0" fontId="0" fillId="0" borderId="0" xfId="0"/>
    <xf numFmtId="164" fontId="2" fillId="0" borderId="1" xfId="0" applyNumberFormat="1" applyFont="1" applyBorder="1"/>
    <xf numFmtId="164" fontId="2" fillId="3" borderId="0" xfId="0" applyNumberFormat="1" applyFont="1" applyFill="1"/>
    <xf numFmtId="44" fontId="2" fillId="2" borderId="1" xfId="1" applyFont="1" applyFill="1" applyBorder="1" applyProtection="1"/>
    <xf numFmtId="0" fontId="2" fillId="3" borderId="1" xfId="0" applyFont="1" applyFill="1" applyBorder="1"/>
    <xf numFmtId="44" fontId="2" fillId="0" borderId="1" xfId="1" applyFont="1" applyBorder="1" applyProtection="1"/>
    <xf numFmtId="0" fontId="2" fillId="0" borderId="0" xfId="0" applyFont="1"/>
    <xf numFmtId="0" fontId="2" fillId="3" borderId="5" xfId="0" applyFont="1" applyFill="1" applyBorder="1"/>
    <xf numFmtId="0" fontId="3" fillId="0" borderId="0" xfId="0" applyFont="1"/>
    <xf numFmtId="49" fontId="2" fillId="3" borderId="4" xfId="0" applyNumberFormat="1" applyFont="1" applyFill="1" applyBorder="1"/>
    <xf numFmtId="0" fontId="4" fillId="0" borderId="0" xfId="0" applyFont="1"/>
    <xf numFmtId="0" fontId="2" fillId="3" borderId="10" xfId="0" applyFont="1" applyFill="1" applyBorder="1"/>
    <xf numFmtId="164" fontId="2" fillId="0" borderId="5" xfId="0" applyNumberFormat="1" applyFont="1" applyBorder="1"/>
    <xf numFmtId="0" fontId="2" fillId="3" borderId="13" xfId="0" applyFont="1" applyFill="1" applyBorder="1"/>
    <xf numFmtId="164" fontId="5" fillId="0" borderId="5" xfId="0" applyNumberFormat="1" applyFont="1" applyBorder="1"/>
    <xf numFmtId="164" fontId="2" fillId="0" borderId="0" xfId="0" applyNumberFormat="1" applyFont="1"/>
    <xf numFmtId="0" fontId="7" fillId="0" borderId="0" xfId="0" applyFont="1"/>
    <xf numFmtId="0" fontId="8" fillId="0" borderId="15" xfId="0" applyFont="1" applyBorder="1"/>
    <xf numFmtId="0" fontId="6" fillId="0" borderId="0" xfId="2" applyProtection="1"/>
    <xf numFmtId="0" fontId="0" fillId="0" borderId="1" xfId="0" applyBorder="1"/>
    <xf numFmtId="0" fontId="0" fillId="0" borderId="0" xfId="0" quotePrefix="1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5" xfId="0" applyBorder="1"/>
    <xf numFmtId="0" fontId="0" fillId="0" borderId="3" xfId="0" applyBorder="1"/>
    <xf numFmtId="0" fontId="0" fillId="0" borderId="0" xfId="0" applyProtection="1">
      <protection locked="0"/>
    </xf>
    <xf numFmtId="0" fontId="0" fillId="3" borderId="8" xfId="0" applyFill="1" applyBorder="1"/>
    <xf numFmtId="0" fontId="0" fillId="3" borderId="3" xfId="0" applyFill="1" applyBorder="1"/>
    <xf numFmtId="164" fontId="0" fillId="0" borderId="3" xfId="0" quotePrefix="1" applyNumberFormat="1" applyBorder="1"/>
    <xf numFmtId="164" fontId="0" fillId="0" borderId="0" xfId="0" applyNumberFormat="1"/>
    <xf numFmtId="164" fontId="0" fillId="0" borderId="1" xfId="0" applyNumberFormat="1" applyBorder="1"/>
    <xf numFmtId="0" fontId="0" fillId="3" borderId="14" xfId="0" applyFill="1" applyBorder="1" applyAlignment="1">
      <alignment vertical="top" wrapText="1"/>
    </xf>
    <xf numFmtId="0" fontId="0" fillId="3" borderId="0" xfId="0" applyFill="1" applyAlignment="1">
      <alignment wrapText="1"/>
    </xf>
    <xf numFmtId="49" fontId="0" fillId="3" borderId="0" xfId="0" applyNumberFormat="1" applyFill="1"/>
    <xf numFmtId="0" fontId="0" fillId="3" borderId="0" xfId="0" applyFill="1"/>
    <xf numFmtId="0" fontId="0" fillId="3" borderId="6" xfId="0" applyFill="1" applyBorder="1"/>
    <xf numFmtId="0" fontId="0" fillId="3" borderId="10" xfId="0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0" fillId="3" borderId="4" xfId="0" applyFill="1" applyBorder="1"/>
    <xf numFmtId="49" fontId="0" fillId="3" borderId="8" xfId="0" applyNumberFormat="1" applyFill="1" applyBorder="1"/>
    <xf numFmtId="44" fontId="0" fillId="0" borderId="0" xfId="0" applyNumberFormat="1"/>
    <xf numFmtId="0" fontId="0" fillId="3" borderId="5" xfId="0" applyFill="1" applyBorder="1"/>
    <xf numFmtId="49" fontId="0" fillId="0" borderId="0" xfId="0" applyNumberFormat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/>
    <xf numFmtId="164" fontId="0" fillId="0" borderId="11" xfId="0" applyNumberFormat="1" applyBorder="1"/>
    <xf numFmtId="164" fontId="0" fillId="0" borderId="6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0" fontId="0" fillId="0" borderId="15" xfId="0" applyBorder="1" applyAlignment="1">
      <alignment wrapText="1"/>
    </xf>
    <xf numFmtId="0" fontId="0" fillId="0" borderId="2" xfId="0" applyBorder="1"/>
    <xf numFmtId="164" fontId="0" fillId="0" borderId="10" xfId="0" applyNumberFormat="1" applyBorder="1"/>
    <xf numFmtId="164" fontId="0" fillId="0" borderId="4" xfId="0" applyNumberFormat="1" applyBorder="1"/>
    <xf numFmtId="0" fontId="10" fillId="0" borderId="3" xfId="0" applyFont="1" applyBorder="1"/>
    <xf numFmtId="0" fontId="0" fillId="0" borderId="0" xfId="0" applyAlignment="1">
      <alignment wrapText="1"/>
    </xf>
    <xf numFmtId="44" fontId="9" fillId="0" borderId="16" xfId="1" applyFont="1" applyFill="1" applyBorder="1" applyAlignment="1" applyProtection="1">
      <protection locked="0"/>
    </xf>
    <xf numFmtId="44" fontId="9" fillId="0" borderId="19" xfId="1" applyFont="1" applyFill="1" applyBorder="1" applyAlignme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wrapText="1"/>
    </xf>
    <xf numFmtId="0" fontId="2" fillId="3" borderId="8" xfId="0" applyFont="1" applyFill="1" applyBorder="1"/>
    <xf numFmtId="0" fontId="0" fillId="0" borderId="0" xfId="0" applyAlignment="1">
      <alignment horizontal="left"/>
    </xf>
    <xf numFmtId="164" fontId="0" fillId="0" borderId="10" xfId="0" quotePrefix="1" applyNumberFormat="1" applyBorder="1"/>
    <xf numFmtId="164" fontId="0" fillId="0" borderId="3" xfId="0" quotePrefix="1" applyNumberFormat="1" applyBorder="1" applyAlignment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2" fillId="3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9" fontId="2" fillId="3" borderId="9" xfId="0" applyNumberFormat="1" applyFont="1" applyFill="1" applyBorder="1"/>
    <xf numFmtId="164" fontId="2" fillId="3" borderId="11" xfId="0" applyNumberFormat="1" applyFont="1" applyFill="1" applyBorder="1"/>
    <xf numFmtId="0" fontId="7" fillId="4" borderId="0" xfId="0" applyFont="1" applyFill="1"/>
    <xf numFmtId="0" fontId="12" fillId="0" borderId="0" xfId="0" applyFont="1" applyAlignment="1">
      <alignment horizontal="center"/>
    </xf>
    <xf numFmtId="0" fontId="0" fillId="0" borderId="1" xfId="0" applyBorder="1"/>
    <xf numFmtId="164" fontId="0" fillId="0" borderId="5" xfId="0" applyNumberFormat="1" applyBorder="1"/>
    <xf numFmtId="164" fontId="0" fillId="0" borderId="3" xfId="0" applyNumberFormat="1" applyBorder="1"/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 applyProtection="1">
      <alignment wrapText="1"/>
      <protection locked="0"/>
    </xf>
    <xf numFmtId="0" fontId="9" fillId="0" borderId="8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3" xfId="0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9" fillId="0" borderId="9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0" fillId="3" borderId="1" xfId="0" applyFill="1" applyBorder="1"/>
    <xf numFmtId="0" fontId="9" fillId="0" borderId="17" xfId="0" applyFont="1" applyBorder="1" applyProtection="1">
      <protection locked="0"/>
    </xf>
    <xf numFmtId="0" fontId="9" fillId="0" borderId="16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0" fillId="3" borderId="21" xfId="0" applyFill="1" applyBorder="1"/>
    <xf numFmtId="0" fontId="0" fillId="3" borderId="22" xfId="0" applyFill="1" applyBorder="1"/>
    <xf numFmtId="0" fontId="0" fillId="0" borderId="0" xfId="0" applyAlignment="1">
      <alignment horizontal="left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2" borderId="5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2" fillId="3" borderId="5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3" borderId="5" xfId="0" applyFont="1" applyFill="1" applyBorder="1"/>
    <xf numFmtId="0" fontId="0" fillId="0" borderId="8" xfId="0" applyBorder="1"/>
    <xf numFmtId="0" fontId="0" fillId="0" borderId="3" xfId="0" applyBorder="1"/>
    <xf numFmtId="0" fontId="2" fillId="3" borderId="8" xfId="0" applyFont="1" applyFill="1" applyBorder="1"/>
    <xf numFmtId="0" fontId="2" fillId="3" borderId="3" xfId="0" applyFont="1" applyFill="1" applyBorder="1"/>
    <xf numFmtId="0" fontId="0" fillId="0" borderId="0" xfId="0" applyAlignment="1">
      <alignment horizontal="left"/>
    </xf>
    <xf numFmtId="0" fontId="11" fillId="0" borderId="18" xfId="0" applyFont="1" applyBorder="1" applyProtection="1">
      <protection locked="0"/>
    </xf>
    <xf numFmtId="0" fontId="11" fillId="0" borderId="17" xfId="0" applyFont="1" applyBorder="1" applyProtection="1">
      <protection locked="0"/>
    </xf>
    <xf numFmtId="0" fontId="11" fillId="0" borderId="16" xfId="0" applyFont="1" applyBorder="1" applyProtection="1">
      <protection locked="0"/>
    </xf>
    <xf numFmtId="0" fontId="9" fillId="0" borderId="18" xfId="0" applyFont="1" applyBorder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/>
    <xf numFmtId="0" fontId="2" fillId="0" borderId="5" xfId="0" applyFont="1" applyBorder="1"/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17" fontId="0" fillId="0" borderId="9" xfId="0" applyNumberForma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9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619124</xdr:colOff>
      <xdr:row>0</xdr:row>
      <xdr:rowOff>114300</xdr:rowOff>
    </xdr:from>
    <xdr:to>
      <xdr:col>9</xdr:col>
      <xdr:colOff>644524</xdr:colOff>
      <xdr:row>5</xdr:row>
      <xdr:rowOff>15875</xdr:rowOff>
    </xdr:to>
    <xdr:pic>
      <xdr:nvPicPr>
        <xdr:cNvPr id="3" name="Picture 2" descr="http://www.leeds.anglican.org/sites/default/files/smalllogo400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4" y="114300"/>
          <a:ext cx="221932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es@leeds.anglican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pageSetUpPr fitToPage="1"/>
  </sheetPr>
  <dimension ref="A1:N84"/>
  <sheetViews>
    <sheetView tabSelected="1" topLeftCell="A3" zoomScaleNormal="100" workbookViewId="0">
      <selection activeCell="B23" sqref="B23:C23"/>
    </sheetView>
  </sheetViews>
  <sheetFormatPr defaultColWidth="9.140625" defaultRowHeight="15" x14ac:dyDescent="0.25"/>
  <cols>
    <col min="1" max="1" width="37.28515625" customWidth="1"/>
    <col min="2" max="2" width="4.28515625" customWidth="1"/>
    <col min="3" max="3" width="11" customWidth="1"/>
    <col min="4" max="4" width="5.28515625" customWidth="1"/>
    <col min="5" max="5" width="13.28515625" customWidth="1"/>
    <col min="6" max="6" width="12.28515625" customWidth="1"/>
    <col min="7" max="7" width="7.42578125" customWidth="1"/>
    <col min="8" max="8" width="9.5703125" customWidth="1"/>
    <col min="9" max="9" width="3.7109375" customWidth="1"/>
    <col min="10" max="10" width="9.7109375" customWidth="1"/>
  </cols>
  <sheetData>
    <row r="1" spans="1:11" ht="18.75" x14ac:dyDescent="0.3">
      <c r="A1" s="10" t="s">
        <v>0</v>
      </c>
    </row>
    <row r="2" spans="1:11" x14ac:dyDescent="0.25">
      <c r="A2" t="s">
        <v>1</v>
      </c>
    </row>
    <row r="3" spans="1:11" x14ac:dyDescent="0.25">
      <c r="A3" t="s">
        <v>2</v>
      </c>
    </row>
    <row r="4" spans="1:11" x14ac:dyDescent="0.25">
      <c r="A4" t="s">
        <v>3</v>
      </c>
    </row>
    <row r="5" spans="1:11" x14ac:dyDescent="0.25">
      <c r="A5" t="s">
        <v>4</v>
      </c>
    </row>
    <row r="6" spans="1:11" x14ac:dyDescent="0.25">
      <c r="A6" t="s">
        <v>5</v>
      </c>
    </row>
    <row r="7" spans="1:11" x14ac:dyDescent="0.25">
      <c r="A7" s="18" t="s">
        <v>6</v>
      </c>
    </row>
    <row r="9" spans="1:11" ht="23.25" x14ac:dyDescent="0.35">
      <c r="A9" s="74" t="s">
        <v>7</v>
      </c>
      <c r="B9" s="74"/>
      <c r="C9" s="74"/>
      <c r="D9" s="74"/>
      <c r="E9" s="74"/>
      <c r="F9" s="74"/>
      <c r="G9" s="74"/>
      <c r="H9" s="74"/>
      <c r="I9" s="74"/>
      <c r="J9" s="74"/>
    </row>
    <row r="12" spans="1:11" x14ac:dyDescent="0.25">
      <c r="A12" s="19" t="s">
        <v>8</v>
      </c>
      <c r="B12" s="78"/>
      <c r="C12" s="79"/>
      <c r="D12" s="79"/>
      <c r="E12" s="80"/>
      <c r="F12" s="81" t="s">
        <v>9</v>
      </c>
      <c r="G12" s="82"/>
      <c r="H12" s="83" t="str">
        <f>IF(B12&lt;&gt;"", IFERROR(INDEX('Parish &amp; FDs'!B:B, MATCH(B12, 'Parish &amp; FDs'!A:A, 0)), ""), "")</f>
        <v/>
      </c>
      <c r="I12" s="84"/>
      <c r="J12" s="85"/>
      <c r="K12" s="20"/>
    </row>
    <row r="13" spans="1:11" ht="15.75" customHeight="1" x14ac:dyDescent="0.25">
      <c r="A13" s="19" t="s">
        <v>10</v>
      </c>
      <c r="B13" s="86"/>
      <c r="C13" s="87"/>
      <c r="D13" s="87"/>
      <c r="E13" s="87"/>
      <c r="F13" s="87"/>
      <c r="G13" s="87"/>
      <c r="H13" s="87"/>
      <c r="I13" s="87"/>
      <c r="J13" s="88"/>
    </row>
    <row r="14" spans="1:11" ht="15.75" customHeight="1" x14ac:dyDescent="0.25">
      <c r="A14" s="19" t="s">
        <v>11</v>
      </c>
      <c r="B14" s="87"/>
      <c r="C14" s="87"/>
      <c r="D14" s="87"/>
      <c r="E14" s="87"/>
      <c r="F14" s="87"/>
      <c r="G14" s="87"/>
      <c r="H14" s="87"/>
      <c r="I14" s="87"/>
      <c r="J14" s="88"/>
    </row>
    <row r="15" spans="1:11" x14ac:dyDescent="0.25">
      <c r="A15" s="19" t="s">
        <v>12</v>
      </c>
      <c r="B15" s="21"/>
      <c r="C15" s="23"/>
      <c r="D15" s="22"/>
      <c r="E15" s="95" t="str">
        <f>IF(OR(ISBLANK(B15),ISBLANK(C15),ISBLANK(D15)),"Please enter the date using the 3 drop down boxes","")</f>
        <v>Please enter the date using the 3 drop down boxes</v>
      </c>
      <c r="F15" s="96"/>
      <c r="G15" s="96"/>
      <c r="H15" s="96"/>
      <c r="I15" s="96"/>
      <c r="J15" s="97"/>
    </row>
    <row r="16" spans="1:11" x14ac:dyDescent="0.25">
      <c r="A16" s="19" t="s">
        <v>13</v>
      </c>
      <c r="B16" s="104"/>
      <c r="C16" s="104"/>
      <c r="D16" s="104"/>
      <c r="E16" s="104"/>
      <c r="F16" s="104"/>
      <c r="G16" s="104"/>
      <c r="H16" s="104"/>
      <c r="I16" s="104"/>
      <c r="J16" s="105"/>
    </row>
    <row r="17" spans="1:11" x14ac:dyDescent="0.25">
      <c r="A17" s="24" t="s">
        <v>14</v>
      </c>
      <c r="B17" s="22"/>
      <c r="C17" s="25" t="s">
        <v>15</v>
      </c>
      <c r="D17" s="89" t="str">
        <f>IF(COUNTIF($B$17:$B$19,"Yes")&gt;1,"Please only enter yes in one box",IF(COUNTIF($B$17:$B$19,"Yes")=0,"Please enter yes in one of the boxes",""))</f>
        <v>Please enter yes in one of the boxes</v>
      </c>
      <c r="E17" s="89"/>
      <c r="F17" s="89"/>
      <c r="G17" s="89"/>
      <c r="H17" s="89"/>
      <c r="I17" s="89"/>
      <c r="J17" s="90"/>
    </row>
    <row r="18" spans="1:11" x14ac:dyDescent="0.25">
      <c r="A18" s="24" t="s">
        <v>16</v>
      </c>
      <c r="B18" s="22"/>
      <c r="C18" s="25" t="s">
        <v>15</v>
      </c>
      <c r="D18" s="91"/>
      <c r="E18" s="91"/>
      <c r="F18" s="91"/>
      <c r="G18" s="91"/>
      <c r="H18" s="91"/>
      <c r="I18" s="91"/>
      <c r="J18" s="92"/>
    </row>
    <row r="19" spans="1:11" x14ac:dyDescent="0.25">
      <c r="A19" s="24" t="s">
        <v>17</v>
      </c>
      <c r="B19" s="22"/>
      <c r="C19" s="25" t="s">
        <v>15</v>
      </c>
      <c r="D19" s="93"/>
      <c r="E19" s="93"/>
      <c r="F19" s="93"/>
      <c r="G19" s="93"/>
      <c r="H19" s="93"/>
      <c r="I19" s="93"/>
      <c r="J19" s="94"/>
    </row>
    <row r="20" spans="1:11" x14ac:dyDescent="0.25">
      <c r="A20" s="19" t="s">
        <v>18</v>
      </c>
      <c r="B20" s="107"/>
      <c r="C20" s="107"/>
      <c r="D20" s="107"/>
      <c r="E20" s="107"/>
      <c r="F20" s="107"/>
      <c r="G20" s="107"/>
      <c r="H20" s="107"/>
      <c r="I20" s="107"/>
      <c r="J20" s="108"/>
    </row>
    <row r="21" spans="1:11" x14ac:dyDescent="0.25">
      <c r="A21" s="19" t="s">
        <v>19</v>
      </c>
      <c r="B21" s="101"/>
      <c r="C21" s="102"/>
      <c r="D21" s="102"/>
      <c r="E21" s="103"/>
      <c r="F21" s="111" t="s">
        <v>20</v>
      </c>
      <c r="G21" s="112"/>
      <c r="H21" s="113"/>
      <c r="I21" s="114"/>
      <c r="J21" s="61"/>
    </row>
    <row r="22" spans="1:11" x14ac:dyDescent="0.25">
      <c r="A22" s="19" t="s">
        <v>21</v>
      </c>
      <c r="B22" s="100"/>
      <c r="C22" s="109"/>
      <c r="D22" s="109"/>
      <c r="E22" s="109"/>
      <c r="F22" s="109"/>
      <c r="G22" s="109"/>
      <c r="H22" s="109"/>
      <c r="I22" s="109"/>
      <c r="J22" s="109"/>
    </row>
    <row r="23" spans="1:11" x14ac:dyDescent="0.25">
      <c r="A23" s="19" t="s">
        <v>22</v>
      </c>
      <c r="B23" s="98"/>
      <c r="C23" s="100"/>
      <c r="D23" s="110" t="str">
        <f>IF(B23="","Please select who we send the invoice to?","")</f>
        <v>Please select who we send the invoice to?</v>
      </c>
      <c r="E23" s="84"/>
      <c r="F23" s="84"/>
      <c r="G23" s="84"/>
      <c r="H23" s="84"/>
      <c r="I23" s="84"/>
      <c r="J23" s="85"/>
      <c r="K23" s="20"/>
    </row>
    <row r="24" spans="1:11" x14ac:dyDescent="0.25">
      <c r="A24" s="19" t="s">
        <v>23</v>
      </c>
      <c r="B24" s="98"/>
      <c r="C24" s="99"/>
      <c r="D24" s="99"/>
      <c r="E24" s="99"/>
      <c r="F24" s="99"/>
      <c r="G24" s="99"/>
      <c r="H24" s="99"/>
      <c r="I24" s="99"/>
      <c r="J24" s="57" t="str">
        <f>IFERROR(VLOOKUP(B24,'Parish &amp; FDs'!F1:G400,2,FALSE),"")</f>
        <v/>
      </c>
      <c r="K24" s="20"/>
    </row>
    <row r="25" spans="1:11" x14ac:dyDescent="0.25">
      <c r="A25" s="19" t="s">
        <v>24</v>
      </c>
      <c r="B25" s="98"/>
      <c r="C25" s="99"/>
      <c r="D25" s="99"/>
      <c r="E25" s="99"/>
      <c r="F25" s="99"/>
      <c r="G25" s="99"/>
      <c r="H25" s="99"/>
      <c r="I25" s="99"/>
      <c r="J25" s="100"/>
      <c r="K25" s="20"/>
    </row>
    <row r="26" spans="1:11" x14ac:dyDescent="0.25">
      <c r="A26" s="19" t="s">
        <v>25</v>
      </c>
      <c r="B26" s="100"/>
      <c r="C26" s="109"/>
      <c r="D26" s="109"/>
      <c r="E26" s="109"/>
      <c r="F26" s="109"/>
      <c r="G26" s="109"/>
      <c r="H26" s="109"/>
      <c r="I26" s="109"/>
      <c r="J26" s="109"/>
    </row>
    <row r="27" spans="1:11" x14ac:dyDescent="0.25">
      <c r="B27" s="26"/>
      <c r="C27" s="26"/>
      <c r="D27" s="26"/>
      <c r="E27" s="26"/>
      <c r="F27" s="26"/>
      <c r="G27" s="26"/>
      <c r="H27" s="26"/>
      <c r="I27" s="26"/>
      <c r="J27" s="26"/>
    </row>
    <row r="28" spans="1:11" x14ac:dyDescent="0.25">
      <c r="A28" s="106" t="s">
        <v>26</v>
      </c>
      <c r="B28" s="106"/>
      <c r="C28" s="106" t="s">
        <v>27</v>
      </c>
      <c r="D28" s="106"/>
    </row>
    <row r="29" spans="1:11" x14ac:dyDescent="0.25">
      <c r="A29" s="75" t="s">
        <v>28</v>
      </c>
      <c r="B29" s="75"/>
      <c r="C29" s="76" t="str">
        <f>IF(OR(B17="Yes",B19="Yes"),H58," ")</f>
        <v xml:space="preserve"> </v>
      </c>
      <c r="D29" s="77"/>
    </row>
    <row r="30" spans="1:11" x14ac:dyDescent="0.25">
      <c r="A30" s="75" t="s">
        <v>29</v>
      </c>
      <c r="B30" s="75"/>
      <c r="C30" s="76" t="str">
        <f>IF(B18="Yes",H58*0.2," ")</f>
        <v xml:space="preserve"> </v>
      </c>
      <c r="D30" s="77"/>
    </row>
    <row r="31" spans="1:11" x14ac:dyDescent="0.25">
      <c r="A31" s="75" t="s">
        <v>30</v>
      </c>
      <c r="B31" s="75"/>
      <c r="C31" s="76" t="str">
        <f>IF(B18="Yes",H58*0.8," ")</f>
        <v xml:space="preserve"> </v>
      </c>
      <c r="D31" s="77"/>
    </row>
    <row r="32" spans="1:11" x14ac:dyDescent="0.25">
      <c r="A32" s="75" t="s">
        <v>31</v>
      </c>
      <c r="B32" s="75"/>
      <c r="C32" s="76">
        <f>J62</f>
        <v>0</v>
      </c>
      <c r="D32" s="77"/>
    </row>
    <row r="33" spans="1:14" x14ac:dyDescent="0.25">
      <c r="A33" s="75" t="s">
        <v>32</v>
      </c>
      <c r="B33" s="75"/>
      <c r="C33" s="76">
        <f>J59+J72</f>
        <v>0</v>
      </c>
      <c r="D33" s="77"/>
    </row>
    <row r="34" spans="1:14" x14ac:dyDescent="0.25">
      <c r="A34" s="75" t="s">
        <v>33</v>
      </c>
      <c r="B34" s="75"/>
      <c r="C34" s="76">
        <f>SUM(C29:D33)</f>
        <v>0</v>
      </c>
      <c r="D34" s="77"/>
    </row>
    <row r="36" spans="1:14" x14ac:dyDescent="0.25">
      <c r="A36" s="124" t="s">
        <v>34</v>
      </c>
      <c r="B36" s="127"/>
      <c r="C36" s="127"/>
      <c r="D36" s="127"/>
      <c r="E36" s="127"/>
      <c r="F36" s="127"/>
      <c r="G36" s="127"/>
      <c r="H36" s="127"/>
      <c r="I36" s="127"/>
      <c r="J36" s="128"/>
    </row>
    <row r="37" spans="1:14" x14ac:dyDescent="0.25">
      <c r="A37" s="7" t="s">
        <v>35</v>
      </c>
      <c r="B37" s="27"/>
      <c r="C37" s="27"/>
      <c r="D37" s="27"/>
      <c r="E37" s="27"/>
      <c r="F37" s="27"/>
      <c r="G37" s="69" t="s">
        <v>15</v>
      </c>
      <c r="H37" s="69" t="s">
        <v>36</v>
      </c>
      <c r="I37" s="64"/>
      <c r="J37" s="70" t="s">
        <v>37</v>
      </c>
    </row>
    <row r="38" spans="1:14" x14ac:dyDescent="0.25">
      <c r="A38" s="129" t="s">
        <v>38</v>
      </c>
      <c r="B38" s="129"/>
      <c r="C38" s="129"/>
      <c r="D38" s="129"/>
      <c r="E38" s="129"/>
      <c r="F38" s="129"/>
      <c r="G38" s="68"/>
      <c r="H38" s="67" t="str">
        <f>IF(AND($D$17&lt;&gt;"Please only enter yes in one box",$B$19&lt;&gt;"Yes",$D$17&lt;&gt;"Please enter yes in one of the boxes",$D$23&lt;&gt;"Please select who we send the invoice to?"), IF($G38="Yes",IF($D$15=2026,'Fees Data'!$B3,IF($D$15=2025,'Fees Data'!$D3,"")),"")," ")</f>
        <v xml:space="preserve"> </v>
      </c>
      <c r="I38" s="30"/>
      <c r="J38" s="31" t="str">
        <f>IF(AND($D$17&lt;&gt;"Please only enter yes in one box",$G38="Yes",$D$17&lt;&gt;"Please enter yes in one of the boxes",$D$23&lt;&gt;"Please select who we send the invoice to?"),IF($D$15=2026,'Fees Data'!$C3,IF($D$15=2025,'Fees Data'!$E3,""))," ")</f>
        <v xml:space="preserve"> </v>
      </c>
      <c r="K38" s="30"/>
      <c r="L38" s="30"/>
      <c r="M38" s="30"/>
      <c r="N38" s="30"/>
    </row>
    <row r="39" spans="1:14" x14ac:dyDescent="0.25">
      <c r="A39" s="115" t="s">
        <v>39</v>
      </c>
      <c r="B39" s="115"/>
      <c r="C39" s="115"/>
      <c r="D39" s="115"/>
      <c r="E39" s="115"/>
      <c r="F39" s="115"/>
      <c r="G39" s="68"/>
      <c r="H39" s="67" t="str">
        <f>IF(AND($D$17&lt;&gt;"Please only enter yes in one box",$B$19&lt;&gt;"Yes",$D$17&lt;&gt;"Please enter yes in one of the boxes",$D$23&lt;&gt;"Please select who we send the invoice to?"), IF($G39="Yes",IF($D$15=2026,'Fees Data'!$B4,IF($D$15=2025,'Fees Data'!$D4,"")),"")," ")</f>
        <v xml:space="preserve"> </v>
      </c>
      <c r="I39" s="30"/>
      <c r="J39" s="31" t="str">
        <f>IF(AND($D$17&lt;&gt;"Please only enter yes in one box",$G39="Yes",$D$17&lt;&gt;"Please enter yes in one of the boxes",$D$23&lt;&gt;"Please select who we send the invoice to?"),IF($D$15=2026,'Fees Data'!$C4,IF($D$15=2025,'Fees Data'!$E4,""))," ")</f>
        <v xml:space="preserve"> </v>
      </c>
      <c r="K39" s="30"/>
    </row>
    <row r="40" spans="1:14" x14ac:dyDescent="0.25">
      <c r="A40" s="129" t="s">
        <v>40</v>
      </c>
      <c r="B40" s="129"/>
      <c r="C40" s="129"/>
      <c r="D40" s="129"/>
      <c r="E40" s="129"/>
      <c r="F40" s="129"/>
      <c r="G40" s="68"/>
      <c r="H40" s="67" t="str">
        <f>IF(AND($D$17&lt;&gt;"Please only enter yes in one box",$B$19&lt;&gt;"Yes",$D$17&lt;&gt;"Please enter yes in one of the boxes",$D$23&lt;&gt;"Please select who we send the invoice to?"), IF($G40="Yes",IF($D$15=2026,'Fees Data'!$B5,IF($D$15=2025,'Fees Data'!$D5,"")),"")," ")</f>
        <v xml:space="preserve"> </v>
      </c>
      <c r="I40" s="30"/>
      <c r="J40" s="31" t="str">
        <f>IF(AND($D$17&lt;&gt;"Please only enter yes in one box",$G40="Yes",$D$17&lt;&gt;"Please enter yes in one of the boxes",$D$23&lt;&gt;"Please select who we send the invoice to?"),IF($D$15=2026,'Fees Data'!$C5,IF($D$15=2025,'Fees Data'!$E5,""))," ")</f>
        <v xml:space="preserve"> </v>
      </c>
      <c r="K40" s="30"/>
    </row>
    <row r="41" spans="1:14" x14ac:dyDescent="0.25">
      <c r="A41" s="129" t="s">
        <v>41</v>
      </c>
      <c r="B41" s="129"/>
      <c r="C41" s="129"/>
      <c r="D41" s="129"/>
      <c r="E41" s="129"/>
      <c r="F41" s="129"/>
      <c r="G41" s="68"/>
      <c r="H41" s="67" t="str">
        <f>IF(AND($D$17&lt;&gt;"Please only enter yes in one box",$D$17&lt;&gt;"Please enter yes in one of the boxes",$D$23&lt;&gt;"Please select who we send the invoice to?"), IF($G41="Yes",IF($D$15=2026,'Fees Data'!$B6,IF($D$15=2025,'Fees Data'!$D6,"")),""),"")</f>
        <v/>
      </c>
      <c r="I41" s="30"/>
      <c r="J41" s="31" t="str">
        <f>IF(AND($D$17&lt;&gt;"Please only enter yes in one box",$G41="Yes",$D$17&lt;&gt;"Please enter yes in one of the boxes",$D$23&lt;&gt;"Please select who we send the invoice to?"),IF($D$15=2026,'Fees Data'!$C6,IF($D$15=2025,'Fees Data'!$E6,""))," ")</f>
        <v xml:space="preserve"> </v>
      </c>
      <c r="K41" s="30"/>
    </row>
    <row r="42" spans="1:14" x14ac:dyDescent="0.25">
      <c r="A42" s="115" t="s">
        <v>42</v>
      </c>
      <c r="B42" s="115"/>
      <c r="C42" s="115"/>
      <c r="D42" s="115"/>
      <c r="E42" s="115"/>
      <c r="F42" s="115"/>
      <c r="G42" s="68"/>
      <c r="H42" s="67" t="str">
        <f>IF(AND($D$17&lt;&gt;"Please only enter yes in one box",$D$17&lt;&gt;"Please enter yes in one of the boxes",$D$23&lt;&gt;"Please select who we send the invoice to?"), IF($G42="Yes",IF($D$15=2026,'Fees Data'!$B7,IF($D$15=2025,'Fees Data'!$D7,"")),""),"")</f>
        <v/>
      </c>
      <c r="I42" s="30"/>
      <c r="J42" s="31" t="str">
        <f>IF(AND($D$17&lt;&gt;"Please only enter yes in one box",$G42="Yes",$D$17&lt;&gt;"Please enter yes in one of the boxes",$D$23&lt;&gt;"Please select who we send the invoice to?"),IF($D$15=2026,'Fees Data'!$C7,IF($D$15=2025,'Fees Data'!$E7,""))," ")</f>
        <v xml:space="preserve"> </v>
      </c>
      <c r="K42" s="30"/>
    </row>
    <row r="43" spans="1:14" x14ac:dyDescent="0.25">
      <c r="A43" s="115" t="s">
        <v>43</v>
      </c>
      <c r="B43" s="115"/>
      <c r="C43" s="115"/>
      <c r="D43" s="115"/>
      <c r="E43" s="115"/>
      <c r="F43" s="115"/>
      <c r="G43" s="68"/>
      <c r="H43" s="67" t="str">
        <f>IF(AND($D$17&lt;&gt;"Please only enter yes in one box",$B$19&lt;&gt;"Yes",$D$17&lt;&gt;"Please enter yes in one of the boxes",$D$23&lt;&gt;"Please select who we send the invoice to?"), IF($G43="Yes",IF($D$15=2026,'Fees Data'!$B8,IF($D$15=2025,'Fees Data'!$D8,"")),"")," ")</f>
        <v xml:space="preserve"> </v>
      </c>
      <c r="I43" s="30"/>
      <c r="J43" s="31" t="str">
        <f>IF(AND($D$17&lt;&gt;"Please only enter yes in one box",$G43="Yes",$D$17&lt;&gt;"Please enter yes in one of the boxes",$D$23&lt;&gt;"Please select who we send the invoice to?"),IF($D$15=2026,'Fees Data'!$C8,IF($D$15=2025,'Fees Data'!$E8,""))," ")</f>
        <v xml:space="preserve"> </v>
      </c>
      <c r="K43" s="30"/>
    </row>
    <row r="44" spans="1:14" x14ac:dyDescent="0.25">
      <c r="A44" s="115" t="s">
        <v>44</v>
      </c>
      <c r="B44" s="115"/>
      <c r="C44" s="115"/>
      <c r="D44" s="115"/>
      <c r="E44" s="115"/>
      <c r="F44" s="115"/>
      <c r="G44" s="68"/>
      <c r="H44" s="67" t="str">
        <f>IF(AND($D$17&lt;&gt;"Please only enter yes in one box",$B$19&lt;&gt;"Yes",$D$17&lt;&gt;"Please enter yes in one of the boxes",$D$23&lt;&gt;"Please select who we send the invoice to?"), IF($G44="Yes",IF($D$15=2026,'Fees Data'!$B9,IF($D$15=2025,'Fees Data'!$D9,"")),"")," ")</f>
        <v xml:space="preserve"> </v>
      </c>
      <c r="I44" s="30"/>
      <c r="J44" s="31" t="str">
        <f>IF(AND($D$17&lt;&gt;"Please only enter yes in one box",$G44="Yes",$D$17&lt;&gt;"Please enter yes in one of the boxes",$D$23&lt;&gt;"Please select who we send the invoice to?"),IF($D$15=2026,'Fees Data'!$C9,IF($D$15=2025,'Fees Data'!$E9,""))," ")</f>
        <v xml:space="preserve"> </v>
      </c>
      <c r="K44" s="30"/>
    </row>
    <row r="45" spans="1:14" x14ac:dyDescent="0.25">
      <c r="A45" s="115" t="s">
        <v>45</v>
      </c>
      <c r="B45" s="115"/>
      <c r="C45" s="115"/>
      <c r="D45" s="115"/>
      <c r="E45" s="115"/>
      <c r="F45" s="115"/>
      <c r="G45" s="68"/>
      <c r="H45" s="67" t="str">
        <f>IF(AND($D$17&lt;&gt;"Please only enter yes in one box",$D$17&lt;&gt;"Please enter yes in one of the boxes",$D$23&lt;&gt;"Please select who we send the invoice to?"), IF($G45="Yes",IF($D$15=2026,'Fees Data'!$B10,IF($D$15=2025,'Fees Data'!$D10,"")),""),"")</f>
        <v/>
      </c>
      <c r="I45" s="30"/>
      <c r="J45" s="31" t="str">
        <f>IF(AND($D$17&lt;&gt;"Please only enter yes in one box",$G45="Yes",$D$17&lt;&gt;"Please enter yes in one of the boxes",$D$23&lt;&gt;"Please select who we send the invoice to?"),IF($D$15=2026,'Fees Data'!$C10,IF($D$15=2025,'Fees Data'!$E10,""))," ")</f>
        <v xml:space="preserve"> </v>
      </c>
      <c r="K45" s="30"/>
    </row>
    <row r="46" spans="1:14" x14ac:dyDescent="0.25">
      <c r="A46" s="115" t="s">
        <v>46</v>
      </c>
      <c r="B46" s="115"/>
      <c r="C46" s="115"/>
      <c r="D46" s="115"/>
      <c r="E46" s="115"/>
      <c r="F46" s="115"/>
      <c r="G46" s="68"/>
      <c r="H46" s="67" t="str">
        <f>IF(AND($D$17&lt;&gt;"Please only enter yes in one box",$D$17&lt;&gt;"Please enter yes in one of the boxes",$D$23&lt;&gt;"Please select who we send the invoice to?"), IF($G46="Yes",IF($D$15=2026,'Fees Data'!$B11,IF($D$15=2025,'Fees Data'!$D11,"")),""),"")</f>
        <v/>
      </c>
      <c r="I46" s="30"/>
      <c r="J46" s="31" t="str">
        <f>IF(AND($D$17&lt;&gt;"Please only enter yes in one box",$G46="Yes",$D$17&lt;&gt;"Please enter yes in one of the boxes",$D$23&lt;&gt;"Please select who we send the invoice to?"),IF($D$15=2026,'Fees Data'!$C11,IF($D$15=2025,'Fees Data'!$E11,""))," ")</f>
        <v xml:space="preserve"> </v>
      </c>
      <c r="K46" s="30"/>
    </row>
    <row r="47" spans="1:14" x14ac:dyDescent="0.25">
      <c r="A47" s="115" t="s">
        <v>47</v>
      </c>
      <c r="B47" s="115"/>
      <c r="C47" s="115"/>
      <c r="D47" s="115"/>
      <c r="E47" s="115"/>
      <c r="F47" s="115"/>
      <c r="G47" s="68"/>
      <c r="H47" s="67" t="str">
        <f>IF(AND($D$17&lt;&gt;"Please only enter yes in one box",$B$19&lt;&gt;"Yes",$D$17&lt;&gt;"Please enter yes in one of the boxes",$D$23&lt;&gt;"Please select who we send the invoice to?"), IF($G47="Yes",IF($D$15=2026,'Fees Data'!$B12,IF($D$15=2025,'Fees Data'!$D12,"")),"")," ")</f>
        <v xml:space="preserve"> </v>
      </c>
      <c r="I47" s="30"/>
      <c r="J47" s="31" t="str">
        <f>IF(AND($D$17&lt;&gt;"Please only enter yes in one box",$G47="Yes",$D$17&lt;&gt;"Please enter yes in one of the boxes",$D$23&lt;&gt;"Please select who we send the invoice to?"),IF($D$15=2026,'Fees Data'!$C12,IF($D$15=2025,'Fees Data'!$E12,""))," ")</f>
        <v xml:space="preserve"> </v>
      </c>
      <c r="K47" s="30"/>
    </row>
    <row r="48" spans="1:14" x14ac:dyDescent="0.25">
      <c r="A48" s="124" t="s">
        <v>48</v>
      </c>
      <c r="B48" s="125"/>
      <c r="C48" s="125"/>
      <c r="D48" s="125"/>
      <c r="E48" s="125"/>
      <c r="F48" s="125"/>
      <c r="G48" s="125"/>
      <c r="H48" s="125"/>
      <c r="I48" s="125"/>
      <c r="J48" s="126"/>
      <c r="K48" s="30"/>
    </row>
    <row r="49" spans="1:11" x14ac:dyDescent="0.25">
      <c r="A49" s="129" t="s">
        <v>49</v>
      </c>
      <c r="B49" s="129"/>
      <c r="C49" s="129"/>
      <c r="D49" s="129"/>
      <c r="E49" s="129"/>
      <c r="F49" s="129"/>
      <c r="G49" s="68"/>
      <c r="H49" s="29" t="str">
        <f>IF(AND($D$17&lt;&gt;"Please only enter yes in one box",$D$17&lt;&gt;"Please enter yes in one of the boxes",$D$23&lt;&gt;"Please select who we send the invoice to?"), IF($G49="Yes",IF($D$15=2026,'Fees Data'!$B15,IF($D$15=2025,'Fees Data'!$D15,"")),""),"")</f>
        <v/>
      </c>
      <c r="I49" s="30"/>
      <c r="J49" s="31" t="str">
        <f>IF(AND($D$17&lt;&gt;"Please only enter yes in one box",$G49="Yes",$D$17&lt;&gt;"Please enter yes in one of the boxes",$D$23&lt;&gt;"Please select who we send the invoice to?"),IF($D$15=2026,'Fees Data'!$C15,IF($D$15=2025,'Fees Data'!$E15,""))," ")</f>
        <v xml:space="preserve"> </v>
      </c>
      <c r="K49" s="30"/>
    </row>
    <row r="50" spans="1:11" x14ac:dyDescent="0.25">
      <c r="A50" s="115" t="s">
        <v>50</v>
      </c>
      <c r="B50" s="115"/>
      <c r="C50" s="115"/>
      <c r="D50" s="115"/>
      <c r="E50" s="115"/>
      <c r="F50" s="115"/>
      <c r="G50" s="68"/>
      <c r="H50" s="29" t="str">
        <f>IF(AND($D$17&lt;&gt;"Please only enter yes in one box",$D$17&lt;&gt;"Please enter yes in one of the boxes",$D$23&lt;&gt;"Please select who we send the invoice to?"), IF($G50="Yes",IF($D$15=2026,'Fees Data'!$B16,IF($D$15=2025,'Fees Data'!$D16,"")),""),"")</f>
        <v/>
      </c>
      <c r="I50" s="30"/>
      <c r="J50" s="31" t="str">
        <f>IF(AND($D$17&lt;&gt;"Please only enter yes in one box",$G50="Yes",$D$17&lt;&gt;"Please enter yes in one of the boxes",$D$23&lt;&gt;"Please select who we send the invoice to?"),IF($D$15=2026,'Fees Data'!$C16,IF($D$15=2025,'Fees Data'!$E16,""))," ")</f>
        <v xml:space="preserve"> </v>
      </c>
      <c r="K50" s="30"/>
    </row>
    <row r="51" spans="1:11" x14ac:dyDescent="0.25">
      <c r="A51" s="115" t="s">
        <v>51</v>
      </c>
      <c r="B51" s="115"/>
      <c r="C51" s="115"/>
      <c r="D51" s="115"/>
      <c r="E51" s="115"/>
      <c r="F51" s="115"/>
      <c r="G51" s="68"/>
      <c r="H51" s="29" t="str">
        <f>IF(B19="Yes"," ",IF(AND($D$17&lt;&gt;"Please only enter yes in one box",$B$19&lt;&gt;"Yes",$D$17&lt;&gt;"Please enter yes in one of the boxes",$D$23&lt;&gt;"Please select who we send the invoice to?"), IF($G51="Yes",IF($D$15=2026,'Fees Data'!$B17,IF($D$15=2025,'Fees Data'!$D17,"")),""),""))</f>
        <v/>
      </c>
      <c r="I51" s="30"/>
      <c r="J51" s="31" t="str">
        <f>IF(AND($D$17&lt;&gt;"Please only enter yes in one box",$G51="Yes",$D$17&lt;&gt;"Please enter yes in one of the boxes",$D$23&lt;&gt;"Please select who we send the invoice to?"),IF($D$15=2026,'Fees Data'!$C17,IF($D$15=2025,'Fees Data'!$E17,""))," ")</f>
        <v xml:space="preserve"> </v>
      </c>
      <c r="K51" s="30"/>
    </row>
    <row r="52" spans="1:11" x14ac:dyDescent="0.25">
      <c r="A52" s="115" t="s">
        <v>52</v>
      </c>
      <c r="B52" s="115"/>
      <c r="C52" s="115"/>
      <c r="D52" s="115"/>
      <c r="E52" s="115"/>
      <c r="F52" s="115"/>
      <c r="G52" s="68"/>
      <c r="H52" s="29" t="str">
        <f>IF(B19="Yes"," ",IF(AND($D$17&lt;&gt;"Please only enter yes in one box",$B$19&lt;&gt;"Yes",$D$17&lt;&gt;"Please enter yes in one of the boxes",$D$23&lt;&gt;"Please select who we send the invoice to?"), IF($G52="Yes",IF($D$15=2026,'Fees Data'!$B18,IF($D$15=2025,'Fees Data'!$D18,"")),""),""))</f>
        <v/>
      </c>
      <c r="I52" s="30"/>
      <c r="J52" s="31" t="str">
        <f>IF(AND($D$17&lt;&gt;"Please only enter yes in one box",$G52="Yes",$D$17&lt;&gt;"Please enter yes in one of the boxes",$D$23&lt;&gt;"Please select who we send the invoice to?"),IF($D$15=2026,'Fees Data'!$C18,IF($D$15=2025,'Fees Data'!$E18,""))," ")</f>
        <v xml:space="preserve"> </v>
      </c>
      <c r="K52" s="30"/>
    </row>
    <row r="53" spans="1:11" x14ac:dyDescent="0.25">
      <c r="A53" s="115" t="s">
        <v>53</v>
      </c>
      <c r="B53" s="115"/>
      <c r="C53" s="115"/>
      <c r="D53" s="115"/>
      <c r="E53" s="115"/>
      <c r="F53" s="115"/>
      <c r="G53" s="68"/>
      <c r="H53" s="29" t="str">
        <f>IF(B19="Yes"," ",IF(AND($D$17&lt;&gt;"Please only enter yes in one box",$B$19&lt;&gt;"Yes",$D$17&lt;&gt;"Please enter yes in one of the boxes",$D$23&lt;&gt;"Please select who we send the invoice to?"), IF($G53="Yes",IF($D$15=2026,'Fees Data'!$B19,IF($D$15=2025,'Fees Data'!$D19,"")),""),""))</f>
        <v/>
      </c>
      <c r="I53" s="30"/>
      <c r="J53" s="31" t="str">
        <f>IF(AND($D$17&lt;&gt;"Please only enter yes in one box",$G53="Yes",$D$17&lt;&gt;"Please enter yes in one of the boxes",$D$23&lt;&gt;"Please select who we send the invoice to?"),IF($D$15=2026,'Fees Data'!$C19,IF($D$15=2025,'Fees Data'!$E19,""))," ")</f>
        <v xml:space="preserve"> </v>
      </c>
      <c r="K53" s="30"/>
    </row>
    <row r="54" spans="1:11" x14ac:dyDescent="0.25">
      <c r="A54" s="115" t="s">
        <v>54</v>
      </c>
      <c r="B54" s="115"/>
      <c r="C54" s="115"/>
      <c r="D54" s="115"/>
      <c r="E54" s="115"/>
      <c r="F54" s="115"/>
      <c r="G54" s="68"/>
      <c r="H54" s="29" t="str">
        <f>IF(AND($D$17&lt;&gt;"Please only enter yes in one box",$D$17&lt;&gt;"Please enter yes in one of the boxes",$D$23&lt;&gt;"Please select who we send the invoice to?"), IF($G54="Yes",IF($D$15=2026,'Fees Data'!$B20,IF($D$15=2025,'Fees Data'!$D20,"")),""),"")</f>
        <v/>
      </c>
      <c r="I54" s="30"/>
      <c r="J54" s="31" t="str">
        <f>IF(AND($D$17&lt;&gt;"Please only enter yes in one box",$G54="Yes",$D$17&lt;&gt;"Please enter yes in one of the boxes",$D$23&lt;&gt;"Please select who we send the invoice to?"),IF($D$15=2026,'Fees Data'!$C20,IF($D$15=2025,'Fees Data'!$E20,""))," ")</f>
        <v xml:space="preserve"> </v>
      </c>
      <c r="K54" s="30"/>
    </row>
    <row r="55" spans="1:11" x14ac:dyDescent="0.25">
      <c r="A55" s="115" t="s">
        <v>55</v>
      </c>
      <c r="B55" s="115"/>
      <c r="C55" s="115"/>
      <c r="D55" s="115"/>
      <c r="E55" s="115"/>
      <c r="F55" s="115"/>
      <c r="G55" s="68"/>
      <c r="H55" s="29" t="str">
        <f>IF(AND($D$17&lt;&gt;"Please only enter yes in one box",$D$17&lt;&gt;"Please enter yes in one of the boxes",$D$23&lt;&gt;"Please select who we send the invoice to?"), IF($G55="Yes",IF($D$15=2026,'Fees Data'!$B21,IF($D$15=2025,'Fees Data'!$D21,"")),""),"")</f>
        <v/>
      </c>
      <c r="I55" s="30"/>
      <c r="J55" s="31" t="str">
        <f>IF(AND($D$17&lt;&gt;"Please only enter yes in one box",$G55="Yes",$D$17&lt;&gt;"Please enter yes in one of the boxes",$D$23&lt;&gt;"Please select who we send the invoice to?"),IF($D$15=2026,'Fees Data'!$C21,IF($D$15=2025,'Fees Data'!$E21,""))," ")</f>
        <v xml:space="preserve"> </v>
      </c>
      <c r="K55" s="30"/>
    </row>
    <row r="56" spans="1:11" x14ac:dyDescent="0.25">
      <c r="A56" s="115" t="s">
        <v>56</v>
      </c>
      <c r="B56" s="115"/>
      <c r="C56" s="115"/>
      <c r="D56" s="115"/>
      <c r="E56" s="115"/>
      <c r="F56" s="115"/>
      <c r="G56" s="68"/>
      <c r="H56" s="29" t="str">
        <f>IF(AND($D$17&lt;&gt;"Please only enter yes in one box",$B$19&lt;&gt;"Yes",$D$17&lt;&gt;"Please enter yes in one of the boxes",$D$23&lt;&gt;"Please select who we send the invoice to?"), IF($G56="Yes",IF($D$15=2026,'Fees Data'!$B22,IF($D$15=2025,'Fees Data'!$D22,"")),"")," ")</f>
        <v xml:space="preserve"> </v>
      </c>
      <c r="I56" s="30"/>
      <c r="J56" s="31" t="str">
        <f>IF(AND($D$17&lt;&gt;"Please only enter yes in one box",$G56="Yes",$D$17&lt;&gt;"Please enter yes in one of the boxes",$D$23&lt;&gt;"Please select who we send the invoice to?"),IF($D$15=2026,'Fees Data'!$C22,IF($D$15=2025,'Fees Data'!$E22,""))," ")</f>
        <v xml:space="preserve"> </v>
      </c>
      <c r="K56" s="30"/>
    </row>
    <row r="57" spans="1:11" x14ac:dyDescent="0.25">
      <c r="A57" s="115" t="s">
        <v>57</v>
      </c>
      <c r="B57" s="115"/>
      <c r="C57" s="115"/>
      <c r="D57" s="115"/>
      <c r="E57" s="115"/>
      <c r="F57" s="115"/>
      <c r="G57" s="68"/>
      <c r="H57" s="29" t="str">
        <f>IF(AND($D$17&lt;&gt;"Please only enter yes in one box",$D$17&lt;&gt;"Please enter yes in one of the boxes",$D$23&lt;&gt;"Please select who we send the invoice to?"), IF($G57="Yes",IF($D$15=2026,'Fees Data'!$B23,IF($D$15=2025,'Fees Data'!$D23,"")),""),"")</f>
        <v/>
      </c>
      <c r="I57" s="30"/>
      <c r="J57" s="31" t="str">
        <f>IF(AND($D$17&lt;&gt;"Please only enter yes in one box",$G57="Yes",$D$17&lt;&gt;"Please enter yes in one of the boxes",$D$23&lt;&gt;"Please select who we send the invoice to?"),IF($D$15=2026,'Fees Data'!$C23,IF($D$15=2025,'Fees Data'!$E23,""))," ")</f>
        <v xml:space="preserve"> </v>
      </c>
      <c r="K57" s="30"/>
    </row>
    <row r="58" spans="1:11" s="6" customFormat="1" x14ac:dyDescent="0.25">
      <c r="A58" s="120" t="s">
        <v>58</v>
      </c>
      <c r="B58" s="121"/>
      <c r="C58" s="121"/>
      <c r="D58" s="121"/>
      <c r="E58" s="121"/>
      <c r="F58" s="121"/>
      <c r="G58" s="9"/>
      <c r="H58" s="1">
        <f>SUM(H40:H57)</f>
        <v>0</v>
      </c>
      <c r="I58" s="72"/>
      <c r="J58" s="2"/>
      <c r="K58" s="15"/>
    </row>
    <row r="59" spans="1:11" s="6" customFormat="1" x14ac:dyDescent="0.25">
      <c r="A59" s="122" t="s">
        <v>59</v>
      </c>
      <c r="B59" s="123"/>
      <c r="C59" s="123"/>
      <c r="D59" s="123"/>
      <c r="E59" s="123"/>
      <c r="F59" s="123"/>
      <c r="G59" s="71"/>
      <c r="H59" s="2"/>
      <c r="I59" s="2"/>
      <c r="J59" s="1">
        <f>SUM(J40:J57)</f>
        <v>0</v>
      </c>
      <c r="K59" s="15"/>
    </row>
    <row r="60" spans="1:11" ht="15" customHeight="1" x14ac:dyDescent="0.25">
      <c r="A60" s="32" t="s">
        <v>60</v>
      </c>
      <c r="B60" s="33"/>
      <c r="C60" s="33"/>
      <c r="D60" s="116" t="s">
        <v>61</v>
      </c>
      <c r="E60" s="117"/>
      <c r="F60" s="33"/>
      <c r="G60" s="34"/>
      <c r="H60" s="35"/>
      <c r="I60" s="35"/>
      <c r="J60" s="36"/>
    </row>
    <row r="61" spans="1:11" x14ac:dyDescent="0.25">
      <c r="A61" s="37"/>
      <c r="B61" s="38"/>
      <c r="C61" s="38"/>
      <c r="D61" s="118"/>
      <c r="E61" s="119"/>
      <c r="F61" s="38"/>
      <c r="G61" s="34"/>
      <c r="H61" s="35"/>
      <c r="I61" s="35"/>
      <c r="J61" s="39"/>
    </row>
    <row r="62" spans="1:11" x14ac:dyDescent="0.25">
      <c r="A62" s="7" t="s">
        <v>62</v>
      </c>
      <c r="B62" s="27"/>
      <c r="C62" s="27"/>
      <c r="D62" s="27"/>
      <c r="E62" s="27"/>
      <c r="F62" s="40"/>
      <c r="G62" s="27"/>
      <c r="H62" s="27"/>
      <c r="I62" s="28"/>
      <c r="J62" s="3">
        <f>IF(B19="Yes","",D61*0.45)</f>
        <v>0</v>
      </c>
      <c r="K62" s="41"/>
    </row>
    <row r="63" spans="1:11" x14ac:dyDescent="0.25">
      <c r="A63" s="42"/>
      <c r="B63" s="35"/>
      <c r="C63" s="35"/>
      <c r="D63" s="35"/>
      <c r="E63" s="35"/>
      <c r="F63" s="34"/>
      <c r="G63" s="35"/>
      <c r="H63" s="35"/>
      <c r="I63" s="35"/>
      <c r="J63" s="28"/>
    </row>
    <row r="64" spans="1:11" x14ac:dyDescent="0.25">
      <c r="A64" s="124" t="s">
        <v>63</v>
      </c>
      <c r="B64" s="125"/>
      <c r="C64" s="125"/>
      <c r="D64" s="125"/>
      <c r="E64" s="125"/>
      <c r="F64" s="125"/>
      <c r="G64" s="125"/>
      <c r="H64" s="125"/>
      <c r="I64" s="125"/>
      <c r="J64" s="126"/>
    </row>
    <row r="65" spans="1:11" x14ac:dyDescent="0.25">
      <c r="A65" s="19" t="s">
        <v>64</v>
      </c>
      <c r="B65" s="130"/>
      <c r="C65" s="131"/>
      <c r="D65" s="131"/>
      <c r="E65" s="131"/>
      <c r="F65" s="131"/>
      <c r="G65" s="131"/>
      <c r="H65" s="131"/>
      <c r="I65" s="132"/>
      <c r="J65" s="59"/>
    </row>
    <row r="66" spans="1:11" x14ac:dyDescent="0.25">
      <c r="A66" s="19" t="s">
        <v>65</v>
      </c>
      <c r="B66" s="130"/>
      <c r="C66" s="131"/>
      <c r="D66" s="131"/>
      <c r="E66" s="131"/>
      <c r="F66" s="131"/>
      <c r="G66" s="131"/>
      <c r="H66" s="131"/>
      <c r="I66" s="132"/>
      <c r="J66" s="60"/>
    </row>
    <row r="67" spans="1:11" x14ac:dyDescent="0.25">
      <c r="A67" s="19" t="s">
        <v>66</v>
      </c>
      <c r="B67" s="130"/>
      <c r="C67" s="131"/>
      <c r="D67" s="131"/>
      <c r="E67" s="131"/>
      <c r="F67" s="131"/>
      <c r="G67" s="131"/>
      <c r="H67" s="131"/>
      <c r="I67" s="132"/>
      <c r="J67" s="60"/>
    </row>
    <row r="68" spans="1:11" x14ac:dyDescent="0.25">
      <c r="A68" s="19" t="s">
        <v>67</v>
      </c>
      <c r="B68" s="130"/>
      <c r="C68" s="131"/>
      <c r="D68" s="131"/>
      <c r="E68" s="131"/>
      <c r="F68" s="131"/>
      <c r="G68" s="131"/>
      <c r="H68" s="131"/>
      <c r="I68" s="132"/>
      <c r="J68" s="60"/>
    </row>
    <row r="69" spans="1:11" x14ac:dyDescent="0.25">
      <c r="A69" s="19" t="s">
        <v>68</v>
      </c>
      <c r="B69" s="130"/>
      <c r="C69" s="131"/>
      <c r="D69" s="131"/>
      <c r="E69" s="131"/>
      <c r="F69" s="131"/>
      <c r="G69" s="131"/>
      <c r="H69" s="131"/>
      <c r="I69" s="132"/>
      <c r="J69" s="60"/>
    </row>
    <row r="70" spans="1:11" x14ac:dyDescent="0.25">
      <c r="A70" s="19" t="s">
        <v>68</v>
      </c>
      <c r="B70" s="133"/>
      <c r="C70" s="107"/>
      <c r="D70" s="107"/>
      <c r="E70" s="107"/>
      <c r="F70" s="107"/>
      <c r="G70" s="107"/>
      <c r="H70" s="107"/>
      <c r="I70" s="108"/>
      <c r="J70" s="60"/>
    </row>
    <row r="71" spans="1:11" x14ac:dyDescent="0.25">
      <c r="A71" s="19" t="s">
        <v>68</v>
      </c>
      <c r="B71" s="133" t="s">
        <v>69</v>
      </c>
      <c r="C71" s="107"/>
      <c r="D71" s="107"/>
      <c r="E71" s="107"/>
      <c r="F71" s="107"/>
      <c r="G71" s="107"/>
      <c r="H71" s="107"/>
      <c r="I71" s="108"/>
      <c r="J71" s="60"/>
    </row>
    <row r="72" spans="1:11" x14ac:dyDescent="0.25">
      <c r="A72" s="4" t="s">
        <v>70</v>
      </c>
      <c r="B72" s="106"/>
      <c r="C72" s="106"/>
      <c r="D72" s="106"/>
      <c r="E72" s="106"/>
      <c r="F72" s="106"/>
      <c r="G72" s="106"/>
      <c r="H72" s="106"/>
      <c r="I72" s="106"/>
      <c r="J72" s="5">
        <f>SUM(J65:J71)</f>
        <v>0</v>
      </c>
      <c r="K72" s="41"/>
    </row>
    <row r="73" spans="1:11" x14ac:dyDescent="0.25">
      <c r="A73" s="42"/>
      <c r="B73" s="35"/>
      <c r="C73" s="35"/>
      <c r="D73" s="35"/>
      <c r="E73" s="35"/>
      <c r="F73" s="34"/>
      <c r="G73" s="35"/>
      <c r="H73" s="35"/>
      <c r="I73" s="35"/>
      <c r="J73" s="36"/>
    </row>
    <row r="74" spans="1:11" s="6" customFormat="1" x14ac:dyDescent="0.25">
      <c r="A74" s="135" t="s">
        <v>71</v>
      </c>
      <c r="B74" s="135"/>
      <c r="C74" s="135"/>
      <c r="D74" s="135"/>
      <c r="E74" s="135"/>
      <c r="F74" s="135"/>
      <c r="G74" s="135"/>
      <c r="H74" s="12">
        <f>H58</f>
        <v>0</v>
      </c>
      <c r="I74" s="4"/>
      <c r="J74" s="4"/>
    </row>
    <row r="75" spans="1:11" s="6" customFormat="1" x14ac:dyDescent="0.25">
      <c r="A75" s="141" t="s">
        <v>72</v>
      </c>
      <c r="B75" s="125"/>
      <c r="C75" s="125"/>
      <c r="D75" s="125"/>
      <c r="E75" s="125"/>
      <c r="F75" s="125"/>
      <c r="G75" s="126"/>
      <c r="H75" s="14">
        <f>IF(B18="Yes",J62,0)</f>
        <v>0</v>
      </c>
      <c r="I75" s="4"/>
      <c r="J75" s="13"/>
    </row>
    <row r="76" spans="1:11" s="6" customFormat="1" x14ac:dyDescent="0.25">
      <c r="A76" s="136" t="s">
        <v>73</v>
      </c>
      <c r="B76" s="136"/>
      <c r="C76" s="136"/>
      <c r="D76" s="136"/>
      <c r="E76" s="136"/>
      <c r="F76" s="136"/>
      <c r="G76" s="136"/>
      <c r="H76" s="11"/>
      <c r="I76" s="4"/>
      <c r="J76" s="1">
        <f>IF(OR(B18="Yes",B19="Yes"),(J59+J72),(J59+J62+J72))</f>
        <v>0</v>
      </c>
    </row>
    <row r="77" spans="1:11" x14ac:dyDescent="0.25">
      <c r="A77" s="124" t="s">
        <v>74</v>
      </c>
      <c r="B77" s="127"/>
      <c r="C77" s="127"/>
      <c r="D77" s="127"/>
      <c r="E77" s="127"/>
      <c r="F77" s="127"/>
      <c r="G77" s="128"/>
      <c r="H77" s="137">
        <f>SUM(H74:J76)</f>
        <v>0</v>
      </c>
      <c r="I77" s="138"/>
      <c r="J77" s="139"/>
    </row>
    <row r="78" spans="1:11" x14ac:dyDescent="0.25">
      <c r="B78" s="140"/>
      <c r="C78" s="140"/>
      <c r="D78" s="140"/>
      <c r="F78" s="43"/>
    </row>
    <row r="79" spans="1:11" x14ac:dyDescent="0.25">
      <c r="A79" s="134" t="s">
        <v>75</v>
      </c>
      <c r="B79" s="134"/>
      <c r="C79" s="134"/>
      <c r="D79" s="134"/>
      <c r="E79" s="134"/>
      <c r="F79" s="134"/>
      <c r="G79" s="134"/>
      <c r="H79" s="134"/>
      <c r="I79" s="134"/>
      <c r="J79" s="134"/>
    </row>
    <row r="80" spans="1:11" x14ac:dyDescent="0.25">
      <c r="F80" s="43"/>
    </row>
    <row r="81" spans="1:6" x14ac:dyDescent="0.25">
      <c r="F81" s="43"/>
    </row>
    <row r="82" spans="1:6" x14ac:dyDescent="0.25">
      <c r="F82" s="43"/>
    </row>
    <row r="84" spans="1:6" ht="15.75" x14ac:dyDescent="0.25">
      <c r="A84" s="8"/>
      <c r="F84" s="43"/>
    </row>
  </sheetData>
  <sheetProtection algorithmName="SHA-512" hashValue="DdSEwyDrNlwEZ8qe2mb5eCgaeff/ZI6r8A0O6ztF9BxWtsuctdps2s1Cn8HsAFVYsQuejf0ld++MtrnIomVE9w==" saltValue="EHxVQSTYbvzfEJbOFhnCLA==" spinCount="100000" sheet="1" selectLockedCells="1"/>
  <mergeCells count="73">
    <mergeCell ref="A79:J79"/>
    <mergeCell ref="A74:G74"/>
    <mergeCell ref="A76:G76"/>
    <mergeCell ref="H77:J77"/>
    <mergeCell ref="A77:G77"/>
    <mergeCell ref="B78:D78"/>
    <mergeCell ref="A75:G75"/>
    <mergeCell ref="B69:I69"/>
    <mergeCell ref="B70:I70"/>
    <mergeCell ref="B71:I71"/>
    <mergeCell ref="B72:I72"/>
    <mergeCell ref="B65:I65"/>
    <mergeCell ref="B66:I66"/>
    <mergeCell ref="B67:I67"/>
    <mergeCell ref="B68:I68"/>
    <mergeCell ref="A64:J64"/>
    <mergeCell ref="A36:J36"/>
    <mergeCell ref="A49:F49"/>
    <mergeCell ref="A50:F50"/>
    <mergeCell ref="A54:F54"/>
    <mergeCell ref="A55:F55"/>
    <mergeCell ref="A40:F40"/>
    <mergeCell ref="A41:F41"/>
    <mergeCell ref="A42:F42"/>
    <mergeCell ref="A43:F43"/>
    <mergeCell ref="A44:F44"/>
    <mergeCell ref="A38:F38"/>
    <mergeCell ref="A39:F39"/>
    <mergeCell ref="A51:F51"/>
    <mergeCell ref="A52:F52"/>
    <mergeCell ref="A48:J48"/>
    <mergeCell ref="A56:F56"/>
    <mergeCell ref="D60:E60"/>
    <mergeCell ref="D61:E61"/>
    <mergeCell ref="A45:F45"/>
    <mergeCell ref="A46:F46"/>
    <mergeCell ref="A47:F47"/>
    <mergeCell ref="A58:F58"/>
    <mergeCell ref="A59:F59"/>
    <mergeCell ref="A53:F53"/>
    <mergeCell ref="A57:F57"/>
    <mergeCell ref="A31:B31"/>
    <mergeCell ref="C31:D31"/>
    <mergeCell ref="A28:B28"/>
    <mergeCell ref="C28:D28"/>
    <mergeCell ref="B20:J20"/>
    <mergeCell ref="B22:J22"/>
    <mergeCell ref="B26:J26"/>
    <mergeCell ref="D23:J23"/>
    <mergeCell ref="B23:C23"/>
    <mergeCell ref="B24:I24"/>
    <mergeCell ref="F21:I21"/>
    <mergeCell ref="A34:B34"/>
    <mergeCell ref="C34:D34"/>
    <mergeCell ref="A32:B32"/>
    <mergeCell ref="C32:D32"/>
    <mergeCell ref="A33:B33"/>
    <mergeCell ref="C33:D33"/>
    <mergeCell ref="A9:J9"/>
    <mergeCell ref="A30:B30"/>
    <mergeCell ref="C30:D30"/>
    <mergeCell ref="A29:B29"/>
    <mergeCell ref="C29:D29"/>
    <mergeCell ref="B12:E12"/>
    <mergeCell ref="F12:G12"/>
    <mergeCell ref="H12:J12"/>
    <mergeCell ref="B13:J13"/>
    <mergeCell ref="B14:J14"/>
    <mergeCell ref="D17:J19"/>
    <mergeCell ref="E15:J15"/>
    <mergeCell ref="B25:J25"/>
    <mergeCell ref="B21:E21"/>
    <mergeCell ref="B16:J16"/>
  </mergeCells>
  <conditionalFormatting sqref="B23 D23">
    <cfRule type="cellIs" dxfId="8" priority="9" operator="equal">
      <formula>""""""</formula>
    </cfRule>
  </conditionalFormatting>
  <conditionalFormatting sqref="B25:J25">
    <cfRule type="expression" dxfId="7" priority="1">
      <formula>AND($B$24&lt;&gt;"Unlisted", $B$23&lt;&gt;"Next of Kin")</formula>
    </cfRule>
  </conditionalFormatting>
  <conditionalFormatting sqref="D17:J19">
    <cfRule type="cellIs" dxfId="6" priority="11" operator="equal">
      <formula>"Please enter yes in one of the boxes"</formula>
    </cfRule>
    <cfRule type="cellIs" dxfId="5" priority="13" operator="equal">
      <formula>"Please only enter yes in one box"</formula>
    </cfRule>
  </conditionalFormatting>
  <conditionalFormatting sqref="D23:J23">
    <cfRule type="cellIs" dxfId="4" priority="5" operator="equal">
      <formula>"Please select who we send the invoice to?"</formula>
    </cfRule>
    <cfRule type="cellIs" dxfId="3" priority="6" operator="equal">
      <formula>"""Please select who we send the invoice to?"""</formula>
    </cfRule>
  </conditionalFormatting>
  <conditionalFormatting sqref="E15:J15">
    <cfRule type="cellIs" dxfId="2" priority="12" operator="equal">
      <formula>"Please enter the date using the 3 drop down boxes"</formula>
    </cfRule>
  </conditionalFormatting>
  <conditionalFormatting sqref="F21:I21">
    <cfRule type="expression" dxfId="1" priority="3">
      <formula>B21&lt;&gt;""</formula>
    </cfRule>
  </conditionalFormatting>
  <conditionalFormatting sqref="J21">
    <cfRule type="expression" dxfId="0" priority="2">
      <formula>B21&lt;&gt;""</formula>
    </cfRule>
  </conditionalFormatting>
  <dataValidations count="6">
    <dataValidation type="list" allowBlank="1" showInputMessage="1" showErrorMessage="1" sqref="B17:B19 J21" xr:uid="{00000000-0002-0000-0600-000000000000}">
      <formula1>"Yes, No"</formula1>
    </dataValidation>
    <dataValidation type="list" allowBlank="1" showInputMessage="1" showErrorMessage="1" error="please enter either yes or no from the dropdown list" promptTitle="Select Yes or No" sqref="G49:G57 G38:G47" xr:uid="{00000000-0002-0000-0600-000005000000}">
      <formula1>"Yes,No"</formula1>
    </dataValidation>
    <dataValidation type="list" allowBlank="1" showInputMessage="1" showErrorMessage="1" sqref="B15" xr:uid="{00000000-0002-0000-0600-000006000000}">
      <formula1>"1,2,3,4,5,6,7,8,9,10,11,12,13,14,15,16,17,18,19,20,21,22,23,24,25,26,27,28,29,30,31"</formula1>
    </dataValidation>
    <dataValidation type="list" allowBlank="1" showInputMessage="1" showErrorMessage="1" sqref="C15" xr:uid="{00000000-0002-0000-0600-000007000000}">
      <formula1>"January,February,March,April,May,June,July,August,September,October,November,December"</formula1>
    </dataValidation>
    <dataValidation type="list" allowBlank="1" showInputMessage="1" showErrorMessage="1" sqref="D15" xr:uid="{00000000-0002-0000-0600-000008000000}">
      <formula1>"2025,2026"</formula1>
    </dataValidation>
    <dataValidation type="list" allowBlank="1" showInputMessage="1" showErrorMessage="1" sqref="B23:C23" xr:uid="{77317F0D-62C1-46E6-8DC5-31B34C44ED67}">
      <formula1>"Funeral Director, PCC"</formula1>
    </dataValidation>
  </dataValidations>
  <hyperlinks>
    <hyperlink ref="A7" r:id="rId1" xr:uid="{00000000-0004-0000-0600-000000000000}"/>
  </hyperlinks>
  <pageMargins left="0.31496062992125984" right="0.31496062992125984" top="0.35433070866141736" bottom="0.55118110236220474" header="0.31496062992125984" footer="0.31496062992125984"/>
  <pageSetup paperSize="9" scale="84" fitToHeight="0" orientation="portrait" r:id="rId2"/>
  <rowBreaks count="1" manualBreakCount="1">
    <brk id="35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'Parish &amp; FDs'!$A$2:$A$500</xm:f>
          </x14:formula1>
          <xm:sqref>B12:E12</xm:sqref>
        </x14:dataValidation>
        <x14:dataValidation type="list" allowBlank="1" showInputMessage="1" showErrorMessage="1" xr:uid="{64D85D4F-029A-4E48-AFCD-38644D7A76B2}">
          <x14:formula1>
            <xm:f>'Parish &amp; FDs'!$F$2:$F$500</xm:f>
          </x14:formula1>
          <xm:sqref>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6"/>
  <dimension ref="A1:K491"/>
  <sheetViews>
    <sheetView workbookViewId="0">
      <selection sqref="A1:XFD1048576"/>
    </sheetView>
  </sheetViews>
  <sheetFormatPr defaultRowHeight="15" x14ac:dyDescent="0.25"/>
  <cols>
    <col min="1" max="1" width="58.85546875" bestFit="1" customWidth="1"/>
    <col min="2" max="2" width="11.42578125" bestFit="1" customWidth="1"/>
    <col min="3" max="4" width="11.42578125" customWidth="1"/>
    <col min="6" max="6" width="45.85546875" bestFit="1" customWidth="1"/>
    <col min="7" max="10" width="9.140625" customWidth="1"/>
    <col min="11" max="11" width="36.85546875" customWidth="1"/>
  </cols>
  <sheetData>
    <row r="1" spans="1:11" x14ac:dyDescent="0.25">
      <c r="A1" s="6" t="s">
        <v>76</v>
      </c>
      <c r="B1" s="6" t="s">
        <v>9</v>
      </c>
      <c r="C1" s="6" t="s">
        <v>77</v>
      </c>
      <c r="D1" s="6" t="s">
        <v>78</v>
      </c>
      <c r="F1" s="6" t="s">
        <v>79</v>
      </c>
      <c r="G1" s="6" t="s">
        <v>80</v>
      </c>
      <c r="H1" s="6"/>
      <c r="I1" s="6" t="s">
        <v>77</v>
      </c>
      <c r="J1" s="6" t="s">
        <v>81</v>
      </c>
      <c r="K1" s="6" t="s">
        <v>82</v>
      </c>
    </row>
    <row r="2" spans="1:11" x14ac:dyDescent="0.25">
      <c r="A2" t="s">
        <v>83</v>
      </c>
      <c r="B2" t="s">
        <v>84</v>
      </c>
      <c r="C2" t="s">
        <v>85</v>
      </c>
      <c r="D2" s="43" t="str">
        <f>_xlfn.CONCAT("5",RIGHT(B2,4),"00")</f>
        <v>5851000</v>
      </c>
      <c r="F2" t="s">
        <v>86</v>
      </c>
      <c r="G2">
        <v>1001157</v>
      </c>
      <c r="I2" s="16" t="s">
        <v>84</v>
      </c>
      <c r="J2" s="16">
        <v>46460010</v>
      </c>
      <c r="K2" s="16" t="s">
        <v>83</v>
      </c>
    </row>
    <row r="3" spans="1:11" x14ac:dyDescent="0.25">
      <c r="A3" t="s">
        <v>87</v>
      </c>
      <c r="B3" t="s">
        <v>88</v>
      </c>
      <c r="C3" t="s">
        <v>89</v>
      </c>
      <c r="D3" s="62">
        <v>5121000</v>
      </c>
      <c r="F3" t="s">
        <v>90</v>
      </c>
      <c r="G3">
        <v>1001155</v>
      </c>
      <c r="I3" s="16" t="s">
        <v>88</v>
      </c>
      <c r="J3" s="16">
        <v>46460011</v>
      </c>
      <c r="K3" s="16" t="s">
        <v>87</v>
      </c>
    </row>
    <row r="4" spans="1:11" x14ac:dyDescent="0.25">
      <c r="A4" t="s">
        <v>91</v>
      </c>
      <c r="B4" t="s">
        <v>92</v>
      </c>
      <c r="C4" t="s">
        <v>93</v>
      </c>
      <c r="D4" s="43">
        <v>5502000</v>
      </c>
      <c r="F4" t="s">
        <v>94</v>
      </c>
      <c r="G4">
        <v>1001006</v>
      </c>
      <c r="I4" s="16" t="s">
        <v>92</v>
      </c>
      <c r="J4" s="16">
        <v>46460012</v>
      </c>
      <c r="K4" s="16" t="s">
        <v>91</v>
      </c>
    </row>
    <row r="5" spans="1:11" x14ac:dyDescent="0.25">
      <c r="A5" s="16" t="s">
        <v>95</v>
      </c>
      <c r="B5" s="16" t="s">
        <v>96</v>
      </c>
      <c r="C5" s="16" t="s">
        <v>97</v>
      </c>
      <c r="D5" s="43">
        <v>5776300</v>
      </c>
      <c r="F5" t="s">
        <v>98</v>
      </c>
      <c r="G5">
        <v>1001579</v>
      </c>
      <c r="I5" s="16" t="s">
        <v>99</v>
      </c>
      <c r="J5" s="16">
        <v>46460013</v>
      </c>
      <c r="K5" s="16" t="s">
        <v>100</v>
      </c>
    </row>
    <row r="6" spans="1:11" x14ac:dyDescent="0.25">
      <c r="A6" t="s">
        <v>101</v>
      </c>
      <c r="B6" t="s">
        <v>102</v>
      </c>
      <c r="C6" t="s">
        <v>103</v>
      </c>
      <c r="D6" s="43">
        <v>5852000</v>
      </c>
      <c r="F6" t="s">
        <v>104</v>
      </c>
      <c r="G6">
        <v>1001211</v>
      </c>
      <c r="I6" s="16" t="s">
        <v>96</v>
      </c>
      <c r="J6" s="16">
        <v>46460013</v>
      </c>
      <c r="K6" s="16"/>
    </row>
    <row r="7" spans="1:11" x14ac:dyDescent="0.25">
      <c r="A7" t="s">
        <v>105</v>
      </c>
      <c r="B7" t="s">
        <v>106</v>
      </c>
      <c r="C7" t="s">
        <v>107</v>
      </c>
      <c r="D7" s="43">
        <v>5715000</v>
      </c>
      <c r="F7" t="s">
        <v>108</v>
      </c>
      <c r="G7">
        <v>1001583</v>
      </c>
      <c r="I7" s="16" t="s">
        <v>102</v>
      </c>
      <c r="J7" s="16">
        <v>46460014</v>
      </c>
      <c r="K7" s="16" t="s">
        <v>101</v>
      </c>
    </row>
    <row r="8" spans="1:11" x14ac:dyDescent="0.25">
      <c r="A8" t="s">
        <v>109</v>
      </c>
      <c r="B8" t="s">
        <v>110</v>
      </c>
      <c r="C8" t="s">
        <v>111</v>
      </c>
      <c r="D8" s="43">
        <v>5692200</v>
      </c>
      <c r="F8" t="s">
        <v>112</v>
      </c>
      <c r="G8">
        <v>1002094</v>
      </c>
      <c r="I8" s="16" t="s">
        <v>106</v>
      </c>
      <c r="J8" s="16">
        <v>46460015</v>
      </c>
      <c r="K8" s="16" t="s">
        <v>105</v>
      </c>
    </row>
    <row r="9" spans="1:11" x14ac:dyDescent="0.25">
      <c r="A9" t="s">
        <v>113</v>
      </c>
      <c r="B9" t="s">
        <v>114</v>
      </c>
      <c r="C9" t="s">
        <v>115</v>
      </c>
      <c r="D9" s="43">
        <v>5774300</v>
      </c>
      <c r="F9" t="s">
        <v>116</v>
      </c>
      <c r="G9">
        <v>1001007</v>
      </c>
      <c r="I9" s="16" t="s">
        <v>110</v>
      </c>
      <c r="J9" s="16">
        <v>46460016</v>
      </c>
      <c r="K9" s="16" t="s">
        <v>109</v>
      </c>
    </row>
    <row r="10" spans="1:11" x14ac:dyDescent="0.25">
      <c r="A10" t="s">
        <v>117</v>
      </c>
      <c r="B10" t="s">
        <v>118</v>
      </c>
      <c r="C10" t="s">
        <v>119</v>
      </c>
      <c r="D10" s="43">
        <v>5553000</v>
      </c>
      <c r="F10" t="s">
        <v>120</v>
      </c>
      <c r="G10">
        <v>1001004</v>
      </c>
      <c r="I10" s="16" t="s">
        <v>118</v>
      </c>
      <c r="J10" s="16">
        <v>46460506</v>
      </c>
      <c r="K10" s="16" t="s">
        <v>117</v>
      </c>
    </row>
    <row r="11" spans="1:11" x14ac:dyDescent="0.25">
      <c r="A11" t="s">
        <v>121</v>
      </c>
      <c r="B11" t="s">
        <v>122</v>
      </c>
      <c r="C11" t="s">
        <v>123</v>
      </c>
      <c r="D11" s="43">
        <v>5001000</v>
      </c>
      <c r="F11" t="s">
        <v>124</v>
      </c>
      <c r="G11">
        <v>1001005</v>
      </c>
      <c r="I11" s="16" t="s">
        <v>122</v>
      </c>
      <c r="J11" s="16">
        <v>46460017</v>
      </c>
      <c r="K11" s="16" t="s">
        <v>121</v>
      </c>
    </row>
    <row r="12" spans="1:11" x14ac:dyDescent="0.25">
      <c r="A12" t="s">
        <v>125</v>
      </c>
      <c r="B12" t="s">
        <v>126</v>
      </c>
      <c r="C12" t="s">
        <v>127</v>
      </c>
      <c r="D12" s="43">
        <v>5201000</v>
      </c>
      <c r="F12" t="s">
        <v>128</v>
      </c>
      <c r="G12">
        <v>1001055</v>
      </c>
      <c r="I12" s="16" t="s">
        <v>126</v>
      </c>
      <c r="J12" s="16">
        <v>46460018</v>
      </c>
      <c r="K12" s="16" t="s">
        <v>125</v>
      </c>
    </row>
    <row r="13" spans="1:11" x14ac:dyDescent="0.25">
      <c r="A13" t="s">
        <v>129</v>
      </c>
      <c r="B13" t="s">
        <v>130</v>
      </c>
      <c r="C13" t="s">
        <v>131</v>
      </c>
      <c r="D13" s="43">
        <v>5901000</v>
      </c>
      <c r="F13" t="s">
        <v>132</v>
      </c>
      <c r="G13">
        <v>1001139</v>
      </c>
      <c r="I13" s="16" t="s">
        <v>130</v>
      </c>
      <c r="J13" s="16">
        <v>46460019</v>
      </c>
      <c r="K13" s="16" t="s">
        <v>129</v>
      </c>
    </row>
    <row r="14" spans="1:11" x14ac:dyDescent="0.25">
      <c r="A14" s="16" t="s">
        <v>133</v>
      </c>
      <c r="B14" s="16" t="s">
        <v>134</v>
      </c>
      <c r="C14" s="16" t="s">
        <v>135</v>
      </c>
      <c r="D14" s="43">
        <v>5902000</v>
      </c>
      <c r="F14" t="s">
        <v>136</v>
      </c>
      <c r="G14">
        <v>1001590</v>
      </c>
      <c r="I14" s="16" t="s">
        <v>134</v>
      </c>
      <c r="J14" s="16">
        <v>46460020</v>
      </c>
      <c r="K14" s="16" t="s">
        <v>137</v>
      </c>
    </row>
    <row r="15" spans="1:11" x14ac:dyDescent="0.25">
      <c r="A15" t="s">
        <v>138</v>
      </c>
      <c r="B15" t="s">
        <v>139</v>
      </c>
      <c r="C15" t="s">
        <v>140</v>
      </c>
      <c r="D15" s="43">
        <v>5410100</v>
      </c>
      <c r="F15" t="s">
        <v>141</v>
      </c>
      <c r="G15">
        <v>1001008</v>
      </c>
      <c r="I15" s="16" t="s">
        <v>139</v>
      </c>
      <c r="J15" s="16">
        <v>46460511</v>
      </c>
      <c r="K15" s="16" t="s">
        <v>138</v>
      </c>
    </row>
    <row r="16" spans="1:11" x14ac:dyDescent="0.25">
      <c r="A16" t="s">
        <v>142</v>
      </c>
      <c r="B16" t="s">
        <v>143</v>
      </c>
      <c r="C16" t="s">
        <v>144</v>
      </c>
      <c r="D16" s="43">
        <v>5691400</v>
      </c>
      <c r="F16" t="s">
        <v>145</v>
      </c>
      <c r="G16">
        <v>1001010</v>
      </c>
      <c r="I16" s="16" t="s">
        <v>143</v>
      </c>
      <c r="J16" s="16">
        <v>46460181</v>
      </c>
      <c r="K16" s="16" t="s">
        <v>146</v>
      </c>
    </row>
    <row r="17" spans="1:11" x14ac:dyDescent="0.25">
      <c r="A17" t="s">
        <v>147</v>
      </c>
      <c r="B17" t="s">
        <v>148</v>
      </c>
      <c r="C17" t="s">
        <v>149</v>
      </c>
      <c r="D17" s="43">
        <v>5673000</v>
      </c>
      <c r="F17" t="s">
        <v>150</v>
      </c>
      <c r="G17">
        <v>1001109</v>
      </c>
      <c r="I17" s="16" t="s">
        <v>148</v>
      </c>
      <c r="J17" s="16">
        <v>46460485</v>
      </c>
      <c r="K17" s="16" t="s">
        <v>147</v>
      </c>
    </row>
    <row r="18" spans="1:11" x14ac:dyDescent="0.25">
      <c r="A18" t="s">
        <v>151</v>
      </c>
      <c r="B18" t="s">
        <v>152</v>
      </c>
      <c r="C18" t="s">
        <v>153</v>
      </c>
      <c r="D18" s="43">
        <v>5451000</v>
      </c>
      <c r="F18" t="s">
        <v>154</v>
      </c>
      <c r="G18">
        <v>1001123</v>
      </c>
      <c r="I18" s="16" t="s">
        <v>152</v>
      </c>
      <c r="J18" s="16">
        <v>46460022</v>
      </c>
      <c r="K18" s="16" t="s">
        <v>151</v>
      </c>
    </row>
    <row r="19" spans="1:11" x14ac:dyDescent="0.25">
      <c r="A19" s="16" t="s">
        <v>155</v>
      </c>
      <c r="B19" s="16" t="s">
        <v>156</v>
      </c>
      <c r="C19" s="16" t="s">
        <v>157</v>
      </c>
      <c r="D19" s="43">
        <v>5772000</v>
      </c>
      <c r="F19" t="s">
        <v>158</v>
      </c>
      <c r="G19">
        <v>1001196</v>
      </c>
      <c r="I19" s="16" t="s">
        <v>156</v>
      </c>
      <c r="J19" s="16">
        <v>46460024</v>
      </c>
      <c r="K19" s="16" t="s">
        <v>159</v>
      </c>
    </row>
    <row r="20" spans="1:11" x14ac:dyDescent="0.25">
      <c r="A20" s="16" t="s">
        <v>160</v>
      </c>
      <c r="B20" s="16" t="s">
        <v>161</v>
      </c>
      <c r="C20" s="16" t="s">
        <v>162</v>
      </c>
      <c r="D20" s="43">
        <v>5801000</v>
      </c>
      <c r="F20" t="s">
        <v>163</v>
      </c>
      <c r="G20">
        <v>1001229</v>
      </c>
      <c r="I20" s="16" t="s">
        <v>161</v>
      </c>
      <c r="J20" s="16">
        <v>46460025</v>
      </c>
      <c r="K20" s="16" t="s">
        <v>164</v>
      </c>
    </row>
    <row r="21" spans="1:11" x14ac:dyDescent="0.25">
      <c r="A21" t="s">
        <v>165</v>
      </c>
      <c r="B21" t="s">
        <v>166</v>
      </c>
      <c r="D21" s="43">
        <v>5631300</v>
      </c>
      <c r="F21" t="s">
        <v>167</v>
      </c>
      <c r="G21">
        <v>1001501</v>
      </c>
      <c r="I21" s="16" t="s">
        <v>166</v>
      </c>
      <c r="J21" s="16">
        <v>46460026</v>
      </c>
      <c r="K21" s="16" t="s">
        <v>168</v>
      </c>
    </row>
    <row r="22" spans="1:11" x14ac:dyDescent="0.25">
      <c r="A22" t="s">
        <v>169</v>
      </c>
      <c r="B22" t="s">
        <v>170</v>
      </c>
      <c r="C22" t="s">
        <v>171</v>
      </c>
      <c r="D22" s="43">
        <v>5631000</v>
      </c>
      <c r="F22" t="s">
        <v>172</v>
      </c>
      <c r="G22">
        <v>1001552</v>
      </c>
      <c r="I22" s="16" t="s">
        <v>170</v>
      </c>
      <c r="J22" s="16">
        <v>46460026</v>
      </c>
      <c r="K22" s="16" t="s">
        <v>169</v>
      </c>
    </row>
    <row r="23" spans="1:11" x14ac:dyDescent="0.25">
      <c r="A23" s="16" t="s">
        <v>173</v>
      </c>
      <c r="B23" s="16" t="s">
        <v>174</v>
      </c>
      <c r="C23" s="16" t="s">
        <v>175</v>
      </c>
      <c r="D23" s="43">
        <v>5779000</v>
      </c>
      <c r="F23" t="s">
        <v>176</v>
      </c>
      <c r="G23">
        <v>1001012</v>
      </c>
      <c r="I23" s="16" t="s">
        <v>174</v>
      </c>
      <c r="J23" s="16">
        <v>46460027</v>
      </c>
      <c r="K23" s="16" t="s">
        <v>177</v>
      </c>
    </row>
    <row r="24" spans="1:11" x14ac:dyDescent="0.25">
      <c r="A24" t="s">
        <v>178</v>
      </c>
      <c r="B24" t="s">
        <v>179</v>
      </c>
      <c r="C24" t="s">
        <v>180</v>
      </c>
      <c r="D24" s="43">
        <v>5854000</v>
      </c>
      <c r="F24" t="s">
        <v>181</v>
      </c>
      <c r="G24">
        <v>1001518</v>
      </c>
      <c r="I24" s="16" t="s">
        <v>179</v>
      </c>
      <c r="J24" s="16">
        <v>46460028</v>
      </c>
      <c r="K24" s="16" t="s">
        <v>178</v>
      </c>
    </row>
    <row r="25" spans="1:11" x14ac:dyDescent="0.25">
      <c r="A25" t="s">
        <v>182</v>
      </c>
      <c r="B25" t="s">
        <v>183</v>
      </c>
      <c r="C25" t="s">
        <v>184</v>
      </c>
      <c r="D25" s="43">
        <v>5002000</v>
      </c>
      <c r="F25" t="s">
        <v>185</v>
      </c>
      <c r="G25">
        <v>1001020</v>
      </c>
      <c r="I25" s="16" t="s">
        <v>183</v>
      </c>
      <c r="J25" s="16">
        <v>46460029</v>
      </c>
      <c r="K25" s="16" t="s">
        <v>182</v>
      </c>
    </row>
    <row r="26" spans="1:11" x14ac:dyDescent="0.25">
      <c r="A26" t="s">
        <v>186</v>
      </c>
      <c r="B26" t="s">
        <v>187</v>
      </c>
      <c r="C26" t="s">
        <v>188</v>
      </c>
      <c r="D26" s="43" t="s">
        <v>189</v>
      </c>
      <c r="F26" t="s">
        <v>190</v>
      </c>
      <c r="G26">
        <v>1001013</v>
      </c>
      <c r="I26" s="16" t="s">
        <v>187</v>
      </c>
      <c r="J26" s="16">
        <v>46460070</v>
      </c>
      <c r="K26" s="16" t="s">
        <v>186</v>
      </c>
    </row>
    <row r="27" spans="1:11" x14ac:dyDescent="0.25">
      <c r="A27" t="s">
        <v>191</v>
      </c>
      <c r="B27" t="s">
        <v>192</v>
      </c>
      <c r="C27" t="s">
        <v>193</v>
      </c>
      <c r="D27" s="43">
        <v>5041000</v>
      </c>
      <c r="F27" t="s">
        <v>194</v>
      </c>
      <c r="G27">
        <v>1001069</v>
      </c>
      <c r="I27" s="16" t="s">
        <v>192</v>
      </c>
      <c r="J27" s="16">
        <v>46460030</v>
      </c>
      <c r="K27" s="16" t="s">
        <v>191</v>
      </c>
    </row>
    <row r="28" spans="1:11" x14ac:dyDescent="0.25">
      <c r="A28" t="s">
        <v>195</v>
      </c>
      <c r="B28" t="s">
        <v>196</v>
      </c>
      <c r="C28" t="s">
        <v>197</v>
      </c>
      <c r="D28" s="43">
        <v>5402000</v>
      </c>
      <c r="F28" t="s">
        <v>198</v>
      </c>
      <c r="G28">
        <v>1001014</v>
      </c>
      <c r="I28" s="16" t="s">
        <v>196</v>
      </c>
      <c r="J28" s="16">
        <v>46460031</v>
      </c>
      <c r="K28" s="16" t="s">
        <v>195</v>
      </c>
    </row>
    <row r="29" spans="1:11" x14ac:dyDescent="0.25">
      <c r="A29" t="s">
        <v>199</v>
      </c>
      <c r="B29" t="s">
        <v>200</v>
      </c>
      <c r="C29" t="s">
        <v>201</v>
      </c>
      <c r="D29" s="43">
        <v>5258200</v>
      </c>
      <c r="F29" t="s">
        <v>202</v>
      </c>
      <c r="G29">
        <v>1001015</v>
      </c>
      <c r="I29" s="16" t="s">
        <v>200</v>
      </c>
      <c r="J29" s="16">
        <v>46460032</v>
      </c>
      <c r="K29" s="16" t="s">
        <v>199</v>
      </c>
    </row>
    <row r="30" spans="1:11" x14ac:dyDescent="0.25">
      <c r="A30" t="s">
        <v>203</v>
      </c>
      <c r="B30" t="s">
        <v>204</v>
      </c>
      <c r="C30" t="s">
        <v>205</v>
      </c>
      <c r="D30" s="43">
        <v>5687000</v>
      </c>
      <c r="F30" t="s">
        <v>206</v>
      </c>
      <c r="G30">
        <v>1001595</v>
      </c>
      <c r="I30" s="16" t="s">
        <v>204</v>
      </c>
      <c r="J30" s="16">
        <v>46460033</v>
      </c>
      <c r="K30" s="16" t="s">
        <v>203</v>
      </c>
    </row>
    <row r="31" spans="1:11" x14ac:dyDescent="0.25">
      <c r="A31" s="16" t="s">
        <v>207</v>
      </c>
      <c r="B31" s="16" t="s">
        <v>208</v>
      </c>
      <c r="C31" s="16" t="s">
        <v>209</v>
      </c>
      <c r="D31" s="43">
        <v>5744000</v>
      </c>
      <c r="F31" t="s">
        <v>210</v>
      </c>
      <c r="G31">
        <v>1001614</v>
      </c>
      <c r="I31" s="16" t="s">
        <v>208</v>
      </c>
      <c r="J31" s="16">
        <v>46460034</v>
      </c>
      <c r="K31" s="16" t="s">
        <v>211</v>
      </c>
    </row>
    <row r="32" spans="1:11" x14ac:dyDescent="0.25">
      <c r="A32" s="16" t="s">
        <v>212</v>
      </c>
      <c r="B32" s="16" t="s">
        <v>213</v>
      </c>
      <c r="C32" s="16" t="s">
        <v>214</v>
      </c>
      <c r="D32" s="43">
        <v>5804000</v>
      </c>
      <c r="F32" t="s">
        <v>215</v>
      </c>
      <c r="G32">
        <v>1001023</v>
      </c>
      <c r="I32" s="16" t="s">
        <v>213</v>
      </c>
      <c r="J32" s="16">
        <v>46460035</v>
      </c>
      <c r="K32" s="16" t="s">
        <v>216</v>
      </c>
    </row>
    <row r="33" spans="1:11" x14ac:dyDescent="0.25">
      <c r="A33" s="16" t="s">
        <v>217</v>
      </c>
      <c r="B33" s="16" t="s">
        <v>218</v>
      </c>
      <c r="C33" s="16" t="s">
        <v>219</v>
      </c>
      <c r="D33" s="43">
        <v>5805000</v>
      </c>
      <c r="F33" t="s">
        <v>220</v>
      </c>
      <c r="G33">
        <v>1001215</v>
      </c>
      <c r="I33" s="16" t="s">
        <v>218</v>
      </c>
      <c r="J33" s="16">
        <v>46460036</v>
      </c>
      <c r="K33" s="16" t="s">
        <v>221</v>
      </c>
    </row>
    <row r="34" spans="1:11" x14ac:dyDescent="0.25">
      <c r="A34" s="16" t="s">
        <v>222</v>
      </c>
      <c r="B34" s="16" t="s">
        <v>223</v>
      </c>
      <c r="C34" s="16" t="s">
        <v>224</v>
      </c>
      <c r="D34" s="43">
        <v>5803000</v>
      </c>
      <c r="F34" t="s">
        <v>225</v>
      </c>
      <c r="G34">
        <v>1001209</v>
      </c>
      <c r="I34" s="16" t="s">
        <v>226</v>
      </c>
      <c r="J34" s="16">
        <v>46460037</v>
      </c>
      <c r="K34" s="16" t="s">
        <v>227</v>
      </c>
    </row>
    <row r="35" spans="1:11" x14ac:dyDescent="0.25">
      <c r="A35" t="s">
        <v>227</v>
      </c>
      <c r="B35" t="s">
        <v>226</v>
      </c>
      <c r="C35" t="s">
        <v>228</v>
      </c>
      <c r="D35" s="43">
        <v>5802000</v>
      </c>
      <c r="F35" t="s">
        <v>229</v>
      </c>
      <c r="G35">
        <v>1001040</v>
      </c>
      <c r="I35" s="16" t="s">
        <v>223</v>
      </c>
      <c r="J35" s="16">
        <v>46460038</v>
      </c>
      <c r="K35" s="16" t="s">
        <v>230</v>
      </c>
    </row>
    <row r="36" spans="1:11" x14ac:dyDescent="0.25">
      <c r="A36" t="s">
        <v>231</v>
      </c>
      <c r="B36" t="s">
        <v>232</v>
      </c>
      <c r="C36" t="s">
        <v>233</v>
      </c>
      <c r="D36" s="43">
        <v>5688000</v>
      </c>
      <c r="F36" t="s">
        <v>234</v>
      </c>
      <c r="G36">
        <v>1001034</v>
      </c>
      <c r="I36" s="16" t="s">
        <v>232</v>
      </c>
      <c r="J36" s="16">
        <v>46460039</v>
      </c>
      <c r="K36" s="16" t="s">
        <v>235</v>
      </c>
    </row>
    <row r="37" spans="1:11" x14ac:dyDescent="0.25">
      <c r="A37" t="s">
        <v>236</v>
      </c>
      <c r="B37" t="s">
        <v>237</v>
      </c>
      <c r="C37" t="s">
        <v>238</v>
      </c>
      <c r="D37" s="43">
        <v>5561000</v>
      </c>
      <c r="F37" t="s">
        <v>239</v>
      </c>
      <c r="G37">
        <v>1001018</v>
      </c>
      <c r="I37" s="16" t="s">
        <v>237</v>
      </c>
      <c r="J37" s="16">
        <v>46460504</v>
      </c>
      <c r="K37" s="16" t="s">
        <v>236</v>
      </c>
    </row>
    <row r="38" spans="1:11" x14ac:dyDescent="0.25">
      <c r="A38" t="s">
        <v>240</v>
      </c>
      <c r="B38" t="s">
        <v>241</v>
      </c>
      <c r="C38" t="s">
        <v>242</v>
      </c>
      <c r="D38" s="43">
        <v>5301000</v>
      </c>
      <c r="F38" t="s">
        <v>243</v>
      </c>
      <c r="G38">
        <v>1001019</v>
      </c>
      <c r="I38" s="16" t="s">
        <v>241</v>
      </c>
      <c r="J38" s="16">
        <v>46460041</v>
      </c>
      <c r="K38" s="16" t="s">
        <v>240</v>
      </c>
    </row>
    <row r="39" spans="1:11" x14ac:dyDescent="0.25">
      <c r="A39" t="s">
        <v>244</v>
      </c>
      <c r="B39" t="s">
        <v>245</v>
      </c>
      <c r="C39" t="s">
        <v>246</v>
      </c>
      <c r="D39" s="43">
        <v>5302000</v>
      </c>
      <c r="F39" t="s">
        <v>247</v>
      </c>
      <c r="G39">
        <v>1001507</v>
      </c>
      <c r="I39" s="16" t="s">
        <v>245</v>
      </c>
      <c r="J39" s="16">
        <v>46460042</v>
      </c>
      <c r="K39" s="16" t="s">
        <v>244</v>
      </c>
    </row>
    <row r="40" spans="1:11" x14ac:dyDescent="0.25">
      <c r="A40" t="s">
        <v>248</v>
      </c>
      <c r="B40" t="s">
        <v>249</v>
      </c>
      <c r="C40" t="s">
        <v>250</v>
      </c>
      <c r="D40" s="43" t="s">
        <v>251</v>
      </c>
      <c r="F40" t="s">
        <v>252</v>
      </c>
      <c r="G40">
        <v>1001225</v>
      </c>
      <c r="I40" s="16" t="s">
        <v>249</v>
      </c>
      <c r="J40" s="16">
        <v>46460043</v>
      </c>
      <c r="K40" s="16" t="s">
        <v>248</v>
      </c>
    </row>
    <row r="41" spans="1:11" x14ac:dyDescent="0.25">
      <c r="A41" t="s">
        <v>253</v>
      </c>
      <c r="B41" t="s">
        <v>254</v>
      </c>
      <c r="C41" t="s">
        <v>255</v>
      </c>
      <c r="D41" s="43">
        <v>5668100</v>
      </c>
      <c r="F41" t="s">
        <v>256</v>
      </c>
      <c r="G41">
        <v>1001022</v>
      </c>
      <c r="I41" s="16" t="s">
        <v>254</v>
      </c>
      <c r="J41" s="16">
        <v>46460044</v>
      </c>
      <c r="K41" s="16" t="s">
        <v>253</v>
      </c>
    </row>
    <row r="42" spans="1:11" x14ac:dyDescent="0.25">
      <c r="A42" s="16" t="s">
        <v>257</v>
      </c>
      <c r="B42" s="16" t="s">
        <v>258</v>
      </c>
      <c r="C42" s="16" t="s">
        <v>259</v>
      </c>
      <c r="D42" s="43">
        <v>5773100</v>
      </c>
      <c r="F42" t="s">
        <v>260</v>
      </c>
      <c r="G42">
        <v>1001231</v>
      </c>
      <c r="I42" s="16" t="s">
        <v>258</v>
      </c>
      <c r="J42" s="16">
        <v>46460045</v>
      </c>
      <c r="K42" s="16" t="s">
        <v>261</v>
      </c>
    </row>
    <row r="43" spans="1:11" x14ac:dyDescent="0.25">
      <c r="A43" t="s">
        <v>262</v>
      </c>
      <c r="B43" t="s">
        <v>263</v>
      </c>
      <c r="C43" t="s">
        <v>264</v>
      </c>
      <c r="D43" s="43">
        <v>5453000</v>
      </c>
      <c r="F43" t="s">
        <v>265</v>
      </c>
      <c r="G43">
        <v>1001024</v>
      </c>
      <c r="I43" s="16" t="s">
        <v>263</v>
      </c>
      <c r="J43" s="16">
        <v>46460501</v>
      </c>
      <c r="K43" s="16" t="s">
        <v>262</v>
      </c>
    </row>
    <row r="44" spans="1:11" x14ac:dyDescent="0.25">
      <c r="A44" t="s">
        <v>266</v>
      </c>
      <c r="B44" t="s">
        <v>267</v>
      </c>
      <c r="C44" t="s">
        <v>268</v>
      </c>
      <c r="D44" s="43">
        <v>5454000</v>
      </c>
      <c r="F44" t="s">
        <v>269</v>
      </c>
      <c r="G44">
        <v>1001186</v>
      </c>
      <c r="I44" s="16" t="s">
        <v>267</v>
      </c>
      <c r="J44" s="16">
        <v>46460048</v>
      </c>
      <c r="K44" s="16" t="s">
        <v>266</v>
      </c>
    </row>
    <row r="45" spans="1:11" x14ac:dyDescent="0.25">
      <c r="A45" t="s">
        <v>270</v>
      </c>
      <c r="B45" t="s">
        <v>271</v>
      </c>
      <c r="C45" t="s">
        <v>272</v>
      </c>
      <c r="D45" s="43">
        <v>5775100</v>
      </c>
      <c r="F45" t="s">
        <v>273</v>
      </c>
      <c r="G45">
        <v>1001593</v>
      </c>
      <c r="I45" s="16" t="s">
        <v>271</v>
      </c>
      <c r="J45" s="16">
        <v>46460049</v>
      </c>
      <c r="K45" s="16" t="s">
        <v>270</v>
      </c>
    </row>
    <row r="46" spans="1:11" x14ac:dyDescent="0.25">
      <c r="A46" t="s">
        <v>274</v>
      </c>
      <c r="B46" t="s">
        <v>275</v>
      </c>
      <c r="C46" t="s">
        <v>276</v>
      </c>
      <c r="D46" s="43">
        <v>5122000</v>
      </c>
      <c r="F46" t="s">
        <v>277</v>
      </c>
      <c r="G46">
        <v>1001027</v>
      </c>
      <c r="I46" s="16" t="s">
        <v>275</v>
      </c>
      <c r="J46" s="16">
        <v>46460050</v>
      </c>
      <c r="K46" s="16" t="s">
        <v>274</v>
      </c>
    </row>
    <row r="47" spans="1:11" x14ac:dyDescent="0.25">
      <c r="A47" t="s">
        <v>278</v>
      </c>
      <c r="B47" t="s">
        <v>279</v>
      </c>
      <c r="C47" t="s">
        <v>280</v>
      </c>
      <c r="D47" s="43">
        <v>5630000</v>
      </c>
      <c r="F47" t="s">
        <v>281</v>
      </c>
      <c r="G47">
        <v>1002939</v>
      </c>
      <c r="I47" s="16" t="s">
        <v>279</v>
      </c>
      <c r="J47" s="16">
        <v>46460051</v>
      </c>
      <c r="K47" s="16" t="s">
        <v>282</v>
      </c>
    </row>
    <row r="48" spans="1:11" x14ac:dyDescent="0.25">
      <c r="A48" t="s">
        <v>283</v>
      </c>
      <c r="B48" t="s">
        <v>284</v>
      </c>
      <c r="C48" t="s">
        <v>285</v>
      </c>
      <c r="D48" s="43">
        <v>5042000</v>
      </c>
      <c r="F48" t="s">
        <v>286</v>
      </c>
      <c r="G48">
        <v>1001515</v>
      </c>
      <c r="I48" s="16" t="s">
        <v>284</v>
      </c>
      <c r="J48" s="16">
        <v>46460053</v>
      </c>
      <c r="K48" s="16" t="s">
        <v>283</v>
      </c>
    </row>
    <row r="49" spans="1:11" x14ac:dyDescent="0.25">
      <c r="A49" t="s">
        <v>287</v>
      </c>
      <c r="B49" t="s">
        <v>288</v>
      </c>
      <c r="C49" t="s">
        <v>289</v>
      </c>
      <c r="D49" s="43">
        <v>5658000</v>
      </c>
      <c r="F49" t="s">
        <v>290</v>
      </c>
      <c r="G49">
        <v>1001545</v>
      </c>
      <c r="I49" s="16" t="s">
        <v>288</v>
      </c>
      <c r="J49" s="16">
        <v>46460054</v>
      </c>
      <c r="K49" s="16" t="s">
        <v>287</v>
      </c>
    </row>
    <row r="50" spans="1:11" x14ac:dyDescent="0.25">
      <c r="A50" t="s">
        <v>291</v>
      </c>
      <c r="B50" t="s">
        <v>292</v>
      </c>
      <c r="C50" t="s">
        <v>293</v>
      </c>
      <c r="D50" s="43" t="s">
        <v>294</v>
      </c>
      <c r="F50" t="s">
        <v>295</v>
      </c>
      <c r="G50">
        <v>1001118</v>
      </c>
      <c r="I50" s="16" t="s">
        <v>292</v>
      </c>
      <c r="J50" s="16">
        <v>46460055</v>
      </c>
      <c r="K50" s="16" t="s">
        <v>291</v>
      </c>
    </row>
    <row r="51" spans="1:11" x14ac:dyDescent="0.25">
      <c r="A51" t="s">
        <v>296</v>
      </c>
      <c r="B51" t="s">
        <v>297</v>
      </c>
      <c r="C51" t="s">
        <v>298</v>
      </c>
      <c r="D51" s="43">
        <v>5004000</v>
      </c>
      <c r="F51" t="s">
        <v>299</v>
      </c>
      <c r="G51">
        <v>1001553</v>
      </c>
      <c r="I51" s="16" t="s">
        <v>297</v>
      </c>
      <c r="J51" s="16">
        <v>46460056</v>
      </c>
      <c r="K51" s="16" t="s">
        <v>296</v>
      </c>
    </row>
    <row r="52" spans="1:11" x14ac:dyDescent="0.25">
      <c r="A52" t="s">
        <v>300</v>
      </c>
      <c r="B52" t="s">
        <v>301</v>
      </c>
      <c r="C52" t="s">
        <v>302</v>
      </c>
      <c r="D52" s="43">
        <v>5351000</v>
      </c>
      <c r="F52" t="s">
        <v>303</v>
      </c>
      <c r="G52">
        <v>1002079</v>
      </c>
      <c r="I52" s="16" t="s">
        <v>301</v>
      </c>
      <c r="J52" s="16">
        <v>46460057</v>
      </c>
      <c r="K52" s="16" t="s">
        <v>300</v>
      </c>
    </row>
    <row r="53" spans="1:11" x14ac:dyDescent="0.25">
      <c r="A53" t="s">
        <v>304</v>
      </c>
      <c r="B53" t="s">
        <v>305</v>
      </c>
      <c r="C53" t="s">
        <v>306</v>
      </c>
      <c r="D53" s="43">
        <v>5691000</v>
      </c>
      <c r="F53" t="s">
        <v>307</v>
      </c>
      <c r="G53">
        <v>1001221</v>
      </c>
      <c r="I53" s="16" t="s">
        <v>305</v>
      </c>
      <c r="J53" s="16">
        <v>46460058</v>
      </c>
      <c r="K53" s="16" t="s">
        <v>304</v>
      </c>
    </row>
    <row r="54" spans="1:11" x14ac:dyDescent="0.25">
      <c r="A54" t="s">
        <v>308</v>
      </c>
      <c r="B54" t="s">
        <v>309</v>
      </c>
      <c r="C54" t="s">
        <v>310</v>
      </c>
      <c r="D54" s="43">
        <v>5226000</v>
      </c>
      <c r="F54" t="s">
        <v>311</v>
      </c>
      <c r="G54">
        <v>1002926</v>
      </c>
      <c r="I54" s="16" t="s">
        <v>309</v>
      </c>
      <c r="J54" s="16">
        <v>46460059</v>
      </c>
      <c r="K54" s="16" t="s">
        <v>308</v>
      </c>
    </row>
    <row r="55" spans="1:11" x14ac:dyDescent="0.25">
      <c r="A55" t="s">
        <v>312</v>
      </c>
      <c r="B55" t="s">
        <v>313</v>
      </c>
      <c r="C55" t="s">
        <v>314</v>
      </c>
      <c r="D55" s="43">
        <v>5227000</v>
      </c>
      <c r="F55" t="s">
        <v>315</v>
      </c>
      <c r="G55">
        <v>1001181</v>
      </c>
      <c r="I55" s="16" t="s">
        <v>313</v>
      </c>
      <c r="J55" s="16">
        <v>46460060</v>
      </c>
      <c r="K55" s="16" t="s">
        <v>312</v>
      </c>
    </row>
    <row r="56" spans="1:11" x14ac:dyDescent="0.25">
      <c r="A56" t="s">
        <v>316</v>
      </c>
      <c r="B56" t="s">
        <v>317</v>
      </c>
      <c r="C56" t="s">
        <v>318</v>
      </c>
      <c r="D56" s="43">
        <v>5662200</v>
      </c>
      <c r="F56" t="s">
        <v>319</v>
      </c>
      <c r="G56">
        <v>1001099</v>
      </c>
      <c r="I56" s="16" t="s">
        <v>317</v>
      </c>
      <c r="J56" s="16">
        <v>46460061</v>
      </c>
      <c r="K56" s="16" t="s">
        <v>316</v>
      </c>
    </row>
    <row r="57" spans="1:11" x14ac:dyDescent="0.25">
      <c r="A57" t="s">
        <v>320</v>
      </c>
      <c r="B57" t="s">
        <v>321</v>
      </c>
      <c r="C57" t="s">
        <v>322</v>
      </c>
      <c r="D57" s="43">
        <v>5716000</v>
      </c>
      <c r="F57" t="s">
        <v>323</v>
      </c>
      <c r="G57">
        <v>1001041</v>
      </c>
      <c r="I57" s="16" t="s">
        <v>321</v>
      </c>
      <c r="J57" s="16">
        <v>46460062</v>
      </c>
      <c r="K57" s="16" t="s">
        <v>320</v>
      </c>
    </row>
    <row r="58" spans="1:11" x14ac:dyDescent="0.25">
      <c r="A58" s="16" t="s">
        <v>324</v>
      </c>
      <c r="B58" s="16" t="s">
        <v>325</v>
      </c>
      <c r="C58" s="16" t="s">
        <v>326</v>
      </c>
      <c r="D58" s="43">
        <v>5745000</v>
      </c>
      <c r="F58" t="s">
        <v>327</v>
      </c>
      <c r="G58">
        <v>1001042</v>
      </c>
      <c r="I58" s="16" t="s">
        <v>325</v>
      </c>
      <c r="J58" s="16">
        <v>46460064</v>
      </c>
      <c r="K58" s="16" t="s">
        <v>328</v>
      </c>
    </row>
    <row r="59" spans="1:11" x14ac:dyDescent="0.25">
      <c r="A59" s="16" t="s">
        <v>329</v>
      </c>
      <c r="B59" s="16" t="s">
        <v>330</v>
      </c>
      <c r="C59" s="16" t="s">
        <v>331</v>
      </c>
      <c r="D59" s="43">
        <v>5779100</v>
      </c>
      <c r="F59" t="s">
        <v>332</v>
      </c>
      <c r="G59">
        <v>1001044</v>
      </c>
      <c r="I59" s="16" t="s">
        <v>333</v>
      </c>
      <c r="J59" s="16">
        <v>46460066</v>
      </c>
      <c r="K59" s="16" t="s">
        <v>334</v>
      </c>
    </row>
    <row r="60" spans="1:11" x14ac:dyDescent="0.25">
      <c r="A60" t="s">
        <v>334</v>
      </c>
      <c r="B60" t="s">
        <v>333</v>
      </c>
      <c r="C60" t="s">
        <v>335</v>
      </c>
      <c r="D60" s="43">
        <v>5081000</v>
      </c>
      <c r="F60" t="s">
        <v>336</v>
      </c>
      <c r="G60">
        <v>1001045</v>
      </c>
      <c r="I60" s="16" t="s">
        <v>330</v>
      </c>
      <c r="J60" s="16">
        <v>46460067</v>
      </c>
      <c r="K60" s="16" t="s">
        <v>337</v>
      </c>
    </row>
    <row r="61" spans="1:11" x14ac:dyDescent="0.25">
      <c r="A61" t="s">
        <v>338</v>
      </c>
      <c r="B61" t="s">
        <v>339</v>
      </c>
      <c r="C61" t="s">
        <v>340</v>
      </c>
      <c r="D61" s="43">
        <v>5715100</v>
      </c>
      <c r="F61" t="s">
        <v>341</v>
      </c>
      <c r="G61">
        <v>1001047</v>
      </c>
      <c r="I61" s="16" t="s">
        <v>339</v>
      </c>
      <c r="J61" s="16">
        <v>46460015</v>
      </c>
      <c r="K61" s="16"/>
    </row>
    <row r="62" spans="1:11" x14ac:dyDescent="0.25">
      <c r="A62" t="s">
        <v>342</v>
      </c>
      <c r="B62" t="s">
        <v>343</v>
      </c>
      <c r="C62" t="s">
        <v>344</v>
      </c>
      <c r="D62" s="43">
        <v>5695300</v>
      </c>
      <c r="F62" t="s">
        <v>345</v>
      </c>
      <c r="G62">
        <v>1001048</v>
      </c>
      <c r="I62" s="16" t="s">
        <v>343</v>
      </c>
      <c r="J62" s="16">
        <v>46460068</v>
      </c>
      <c r="K62" s="16" t="s">
        <v>342</v>
      </c>
    </row>
    <row r="63" spans="1:11" x14ac:dyDescent="0.25">
      <c r="A63" t="s">
        <v>346</v>
      </c>
      <c r="B63" t="s">
        <v>347</v>
      </c>
      <c r="C63" t="s">
        <v>348</v>
      </c>
      <c r="D63" s="43">
        <v>5043000</v>
      </c>
      <c r="F63" t="s">
        <v>349</v>
      </c>
      <c r="G63">
        <v>1001046</v>
      </c>
      <c r="I63" s="16" t="s">
        <v>347</v>
      </c>
      <c r="J63" s="16">
        <v>46460069</v>
      </c>
      <c r="K63" s="16" t="s">
        <v>346</v>
      </c>
    </row>
    <row r="64" spans="1:11" x14ac:dyDescent="0.25">
      <c r="A64" s="16" t="s">
        <v>350</v>
      </c>
      <c r="B64" s="16" t="s">
        <v>351</v>
      </c>
      <c r="C64" s="16" t="s">
        <v>352</v>
      </c>
      <c r="D64" s="43">
        <v>5744100</v>
      </c>
      <c r="F64" t="s">
        <v>353</v>
      </c>
      <c r="G64">
        <v>1001554</v>
      </c>
      <c r="I64" s="16" t="s">
        <v>351</v>
      </c>
      <c r="J64" s="16">
        <v>46460071</v>
      </c>
      <c r="K64" s="16" t="s">
        <v>354</v>
      </c>
    </row>
    <row r="65" spans="1:11" x14ac:dyDescent="0.25">
      <c r="A65" t="s">
        <v>355</v>
      </c>
      <c r="B65" t="s">
        <v>356</v>
      </c>
      <c r="C65" t="s">
        <v>357</v>
      </c>
      <c r="D65" s="43">
        <v>5045000</v>
      </c>
      <c r="F65" t="s">
        <v>358</v>
      </c>
      <c r="G65">
        <v>1001611</v>
      </c>
      <c r="I65" s="16" t="s">
        <v>359</v>
      </c>
      <c r="J65" s="16">
        <v>46460003</v>
      </c>
      <c r="K65" s="16" t="s">
        <v>360</v>
      </c>
    </row>
    <row r="66" spans="1:11" x14ac:dyDescent="0.25">
      <c r="A66" t="s">
        <v>361</v>
      </c>
      <c r="B66" t="s">
        <v>362</v>
      </c>
      <c r="C66" t="s">
        <v>363</v>
      </c>
      <c r="D66" s="43">
        <v>5082000</v>
      </c>
      <c r="F66" t="s">
        <v>364</v>
      </c>
      <c r="G66">
        <v>1001050</v>
      </c>
      <c r="I66" s="16" t="s">
        <v>356</v>
      </c>
      <c r="J66" s="16">
        <v>46460516</v>
      </c>
      <c r="K66" s="16" t="s">
        <v>365</v>
      </c>
    </row>
    <row r="67" spans="1:11" x14ac:dyDescent="0.25">
      <c r="A67" t="s">
        <v>366</v>
      </c>
      <c r="B67" t="s">
        <v>367</v>
      </c>
      <c r="C67" t="s">
        <v>368</v>
      </c>
      <c r="D67" s="43">
        <v>5083000</v>
      </c>
      <c r="F67" t="s">
        <v>369</v>
      </c>
      <c r="G67">
        <v>1002133</v>
      </c>
      <c r="I67" s="16" t="s">
        <v>362</v>
      </c>
      <c r="J67" s="16">
        <v>46460072</v>
      </c>
      <c r="K67" s="16" t="s">
        <v>361</v>
      </c>
    </row>
    <row r="68" spans="1:11" x14ac:dyDescent="0.25">
      <c r="A68" t="s">
        <v>370</v>
      </c>
      <c r="B68" t="s">
        <v>371</v>
      </c>
      <c r="C68" t="s">
        <v>372</v>
      </c>
      <c r="D68" s="43">
        <v>5048000</v>
      </c>
      <c r="F68" t="s">
        <v>373</v>
      </c>
      <c r="G68">
        <v>1001054</v>
      </c>
      <c r="I68" s="16" t="s">
        <v>367</v>
      </c>
      <c r="J68" s="16">
        <v>46460073</v>
      </c>
      <c r="K68" s="16" t="s">
        <v>366</v>
      </c>
    </row>
    <row r="69" spans="1:11" x14ac:dyDescent="0.25">
      <c r="A69" t="s">
        <v>374</v>
      </c>
      <c r="B69" t="s">
        <v>375</v>
      </c>
      <c r="C69" t="s">
        <v>376</v>
      </c>
      <c r="D69" s="43">
        <v>5353000</v>
      </c>
      <c r="F69" t="s">
        <v>377</v>
      </c>
      <c r="G69">
        <v>1002936</v>
      </c>
      <c r="I69" s="16" t="s">
        <v>371</v>
      </c>
      <c r="J69" s="16">
        <v>46460074</v>
      </c>
      <c r="K69" s="16" t="s">
        <v>370</v>
      </c>
    </row>
    <row r="70" spans="1:11" x14ac:dyDescent="0.25">
      <c r="A70" t="s">
        <v>378</v>
      </c>
      <c r="B70" t="s">
        <v>379</v>
      </c>
      <c r="C70" t="s">
        <v>380</v>
      </c>
      <c r="D70" s="43">
        <v>5326000</v>
      </c>
      <c r="F70" t="s">
        <v>381</v>
      </c>
      <c r="G70">
        <v>1001096</v>
      </c>
      <c r="I70" s="16" t="s">
        <v>375</v>
      </c>
      <c r="J70" s="16">
        <v>46460076</v>
      </c>
      <c r="K70" s="16" t="s">
        <v>374</v>
      </c>
    </row>
    <row r="71" spans="1:11" x14ac:dyDescent="0.25">
      <c r="A71" t="s">
        <v>382</v>
      </c>
      <c r="B71" t="s">
        <v>383</v>
      </c>
      <c r="C71" t="s">
        <v>384</v>
      </c>
      <c r="D71" s="43">
        <v>5503000</v>
      </c>
      <c r="F71" t="s">
        <v>385</v>
      </c>
      <c r="G71">
        <v>1001063</v>
      </c>
      <c r="I71" s="16" t="s">
        <v>379</v>
      </c>
      <c r="J71" s="16">
        <v>46460077</v>
      </c>
      <c r="K71" s="16" t="s">
        <v>378</v>
      </c>
    </row>
    <row r="72" spans="1:11" x14ac:dyDescent="0.25">
      <c r="A72" t="s">
        <v>386</v>
      </c>
      <c r="B72" t="s">
        <v>387</v>
      </c>
      <c r="C72" t="s">
        <v>388</v>
      </c>
      <c r="D72" s="43">
        <v>5455000</v>
      </c>
      <c r="F72" t="s">
        <v>389</v>
      </c>
      <c r="G72">
        <v>1001100</v>
      </c>
      <c r="I72" s="16" t="s">
        <v>383</v>
      </c>
      <c r="J72" s="16">
        <v>46460078</v>
      </c>
      <c r="K72" s="16" t="s">
        <v>382</v>
      </c>
    </row>
    <row r="73" spans="1:11" x14ac:dyDescent="0.25">
      <c r="A73" t="s">
        <v>390</v>
      </c>
      <c r="B73" t="s">
        <v>391</v>
      </c>
      <c r="D73" s="62">
        <v>5666004</v>
      </c>
      <c r="F73" t="s">
        <v>392</v>
      </c>
      <c r="G73">
        <v>1001075</v>
      </c>
      <c r="I73" s="16" t="s">
        <v>387</v>
      </c>
      <c r="J73" s="16">
        <v>46460079</v>
      </c>
      <c r="K73" s="16" t="s">
        <v>386</v>
      </c>
    </row>
    <row r="74" spans="1:11" x14ac:dyDescent="0.25">
      <c r="A74" t="s">
        <v>393</v>
      </c>
      <c r="B74" t="s">
        <v>394</v>
      </c>
      <c r="C74" t="s">
        <v>395</v>
      </c>
      <c r="D74" s="43">
        <v>5251000</v>
      </c>
      <c r="F74" t="s">
        <v>396</v>
      </c>
      <c r="G74">
        <v>1001078</v>
      </c>
      <c r="I74" s="16" t="s">
        <v>391</v>
      </c>
      <c r="J74" s="16">
        <v>46460266</v>
      </c>
      <c r="K74" s="16" t="s">
        <v>397</v>
      </c>
    </row>
    <row r="75" spans="1:11" x14ac:dyDescent="0.25">
      <c r="A75" t="s">
        <v>398</v>
      </c>
      <c r="B75" t="s">
        <v>399</v>
      </c>
      <c r="D75" s="43">
        <v>5203100</v>
      </c>
      <c r="F75" t="s">
        <v>400</v>
      </c>
      <c r="G75">
        <v>1002041</v>
      </c>
      <c r="I75" s="16" t="s">
        <v>394</v>
      </c>
      <c r="J75" s="16">
        <v>46460080</v>
      </c>
      <c r="K75" s="16" t="s">
        <v>393</v>
      </c>
    </row>
    <row r="76" spans="1:11" x14ac:dyDescent="0.25">
      <c r="A76" t="s">
        <v>401</v>
      </c>
      <c r="B76" t="s">
        <v>402</v>
      </c>
      <c r="C76" t="s">
        <v>403</v>
      </c>
      <c r="D76" s="43">
        <v>5855000</v>
      </c>
      <c r="F76" t="s">
        <v>404</v>
      </c>
      <c r="G76">
        <v>1001064</v>
      </c>
      <c r="I76" s="16" t="s">
        <v>402</v>
      </c>
      <c r="J76" s="16">
        <v>46460081</v>
      </c>
      <c r="K76" s="16" t="s">
        <v>401</v>
      </c>
    </row>
    <row r="77" spans="1:11" x14ac:dyDescent="0.25">
      <c r="A77" s="16" t="s">
        <v>405</v>
      </c>
      <c r="B77" s="16" t="s">
        <v>406</v>
      </c>
      <c r="C77" s="16" t="s">
        <v>407</v>
      </c>
      <c r="D77" s="43">
        <v>5746000</v>
      </c>
      <c r="F77" t="s">
        <v>408</v>
      </c>
      <c r="G77">
        <v>1001076</v>
      </c>
      <c r="I77" s="16" t="s">
        <v>406</v>
      </c>
      <c r="J77" s="16">
        <v>46460082</v>
      </c>
      <c r="K77" s="16" t="s">
        <v>409</v>
      </c>
    </row>
    <row r="78" spans="1:11" x14ac:dyDescent="0.25">
      <c r="A78" t="s">
        <v>410</v>
      </c>
      <c r="B78" t="s">
        <v>411</v>
      </c>
      <c r="C78" t="s">
        <v>412</v>
      </c>
      <c r="D78" s="43">
        <v>5228000</v>
      </c>
      <c r="F78" t="s">
        <v>413</v>
      </c>
      <c r="G78">
        <v>1001058</v>
      </c>
      <c r="I78" s="16" t="s">
        <v>411</v>
      </c>
      <c r="J78" s="16">
        <v>46460083</v>
      </c>
      <c r="K78" s="16" t="s">
        <v>410</v>
      </c>
    </row>
    <row r="79" spans="1:11" x14ac:dyDescent="0.25">
      <c r="A79" t="s">
        <v>414</v>
      </c>
      <c r="B79" t="s">
        <v>415</v>
      </c>
      <c r="C79" t="s">
        <v>416</v>
      </c>
      <c r="D79" s="43">
        <v>5463000</v>
      </c>
      <c r="F79" t="s">
        <v>417</v>
      </c>
      <c r="G79">
        <v>1001081</v>
      </c>
      <c r="I79" s="16" t="s">
        <v>415</v>
      </c>
      <c r="J79" s="16">
        <v>46460084</v>
      </c>
      <c r="K79" s="16" t="s">
        <v>414</v>
      </c>
    </row>
    <row r="80" spans="1:11" x14ac:dyDescent="0.25">
      <c r="A80" t="s">
        <v>418</v>
      </c>
      <c r="B80" t="s">
        <v>419</v>
      </c>
      <c r="C80" t="s">
        <v>420</v>
      </c>
      <c r="D80" s="43">
        <v>5504000</v>
      </c>
      <c r="F80" t="s">
        <v>421</v>
      </c>
      <c r="G80">
        <v>1001095</v>
      </c>
      <c r="I80" s="16" t="s">
        <v>419</v>
      </c>
      <c r="J80" s="16">
        <v>46460085</v>
      </c>
      <c r="K80" s="16" t="s">
        <v>418</v>
      </c>
    </row>
    <row r="81" spans="1:11" x14ac:dyDescent="0.25">
      <c r="A81" t="s">
        <v>422</v>
      </c>
      <c r="B81" t="s">
        <v>423</v>
      </c>
      <c r="C81" t="s">
        <v>424</v>
      </c>
      <c r="D81" s="43">
        <v>5123000</v>
      </c>
      <c r="F81" t="s">
        <v>425</v>
      </c>
      <c r="G81">
        <v>1001077</v>
      </c>
      <c r="I81" s="16" t="s">
        <v>423</v>
      </c>
      <c r="J81" s="16">
        <v>46460086</v>
      </c>
      <c r="K81" s="16" t="s">
        <v>422</v>
      </c>
    </row>
    <row r="82" spans="1:11" x14ac:dyDescent="0.25">
      <c r="A82" s="16" t="s">
        <v>426</v>
      </c>
      <c r="B82" s="16" t="s">
        <v>427</v>
      </c>
      <c r="C82" s="16" t="s">
        <v>428</v>
      </c>
      <c r="D82" s="43">
        <v>5774100</v>
      </c>
      <c r="F82" t="s">
        <v>429</v>
      </c>
      <c r="G82">
        <v>1001057</v>
      </c>
      <c r="I82" s="16" t="s">
        <v>427</v>
      </c>
      <c r="J82" s="16">
        <v>46460477</v>
      </c>
      <c r="K82" s="16" t="s">
        <v>430</v>
      </c>
    </row>
    <row r="83" spans="1:11" x14ac:dyDescent="0.25">
      <c r="A83" s="16" t="s">
        <v>431</v>
      </c>
      <c r="B83" s="16" t="s">
        <v>432</v>
      </c>
      <c r="C83" s="16" t="s">
        <v>433</v>
      </c>
      <c r="D83" s="43">
        <v>5747000</v>
      </c>
      <c r="F83" t="s">
        <v>434</v>
      </c>
      <c r="G83">
        <v>1001086</v>
      </c>
      <c r="I83" s="16" t="s">
        <v>432</v>
      </c>
      <c r="J83" s="16">
        <v>46460088</v>
      </c>
      <c r="K83" s="16" t="s">
        <v>435</v>
      </c>
    </row>
    <row r="84" spans="1:11" x14ac:dyDescent="0.25">
      <c r="A84" t="s">
        <v>436</v>
      </c>
      <c r="B84" t="s">
        <v>437</v>
      </c>
      <c r="C84" t="s">
        <v>438</v>
      </c>
      <c r="D84" s="43">
        <v>5716100</v>
      </c>
      <c r="F84" t="s">
        <v>439</v>
      </c>
      <c r="G84">
        <v>1001085</v>
      </c>
      <c r="I84" s="16" t="s">
        <v>437</v>
      </c>
      <c r="J84" s="16">
        <v>46460090</v>
      </c>
      <c r="K84" s="16" t="s">
        <v>436</v>
      </c>
    </row>
    <row r="85" spans="1:11" x14ac:dyDescent="0.25">
      <c r="A85" t="s">
        <v>440</v>
      </c>
      <c r="B85" t="s">
        <v>441</v>
      </c>
      <c r="C85" t="s">
        <v>442</v>
      </c>
      <c r="D85" s="43">
        <v>5630100</v>
      </c>
      <c r="F85" t="s">
        <v>443</v>
      </c>
      <c r="G85">
        <v>1001104</v>
      </c>
      <c r="I85" s="16" t="s">
        <v>441</v>
      </c>
      <c r="J85" s="16">
        <v>46460091</v>
      </c>
      <c r="K85" s="16" t="s">
        <v>440</v>
      </c>
    </row>
    <row r="86" spans="1:11" x14ac:dyDescent="0.25">
      <c r="A86" t="s">
        <v>444</v>
      </c>
      <c r="B86" t="s">
        <v>445</v>
      </c>
      <c r="C86" t="s">
        <v>446</v>
      </c>
      <c r="D86" s="43">
        <v>5456000</v>
      </c>
      <c r="F86" t="s">
        <v>447</v>
      </c>
      <c r="G86">
        <v>1001097</v>
      </c>
      <c r="I86" s="16" t="s">
        <v>445</v>
      </c>
      <c r="J86" s="16">
        <v>46460092</v>
      </c>
      <c r="K86" s="16" t="s">
        <v>444</v>
      </c>
    </row>
    <row r="87" spans="1:11" x14ac:dyDescent="0.25">
      <c r="A87" t="s">
        <v>448</v>
      </c>
      <c r="B87" t="s">
        <v>449</v>
      </c>
      <c r="C87" t="s">
        <v>450</v>
      </c>
      <c r="D87" s="43">
        <v>5752100</v>
      </c>
      <c r="F87" t="s">
        <v>451</v>
      </c>
      <c r="G87">
        <v>1001070</v>
      </c>
      <c r="I87" s="16" t="s">
        <v>449</v>
      </c>
      <c r="J87" s="16">
        <v>46460093</v>
      </c>
      <c r="K87" s="16" t="s">
        <v>448</v>
      </c>
    </row>
    <row r="88" spans="1:11" x14ac:dyDescent="0.25">
      <c r="A88" t="s">
        <v>452</v>
      </c>
      <c r="B88" t="s">
        <v>453</v>
      </c>
      <c r="C88" t="s">
        <v>454</v>
      </c>
      <c r="D88" s="43">
        <v>5856000</v>
      </c>
      <c r="F88" t="s">
        <v>455</v>
      </c>
      <c r="G88">
        <v>1001071</v>
      </c>
      <c r="I88" s="16" t="s">
        <v>453</v>
      </c>
      <c r="J88" s="16">
        <v>46460094</v>
      </c>
      <c r="K88" s="16" t="s">
        <v>452</v>
      </c>
    </row>
    <row r="89" spans="1:11" x14ac:dyDescent="0.25">
      <c r="A89" t="s">
        <v>456</v>
      </c>
      <c r="B89" t="s">
        <v>457</v>
      </c>
      <c r="C89" t="s">
        <v>458</v>
      </c>
      <c r="D89" s="43">
        <v>5308100</v>
      </c>
      <c r="F89" t="s">
        <v>459</v>
      </c>
      <c r="G89">
        <v>1001088</v>
      </c>
      <c r="I89" s="16" t="s">
        <v>457</v>
      </c>
      <c r="J89" s="16">
        <v>46460095</v>
      </c>
      <c r="K89" s="16" t="s">
        <v>456</v>
      </c>
    </row>
    <row r="90" spans="1:11" x14ac:dyDescent="0.25">
      <c r="A90" s="16" t="s">
        <v>460</v>
      </c>
      <c r="B90" s="16" t="s">
        <v>461</v>
      </c>
      <c r="C90" s="16" t="s">
        <v>462</v>
      </c>
      <c r="D90" s="43">
        <v>5801100</v>
      </c>
      <c r="F90" t="s">
        <v>463</v>
      </c>
      <c r="G90">
        <v>1001079</v>
      </c>
      <c r="I90" s="16" t="s">
        <v>461</v>
      </c>
      <c r="J90" s="16">
        <v>46460096</v>
      </c>
      <c r="K90" s="16" t="s">
        <v>464</v>
      </c>
    </row>
    <row r="91" spans="1:11" x14ac:dyDescent="0.25">
      <c r="A91" t="s">
        <v>465</v>
      </c>
      <c r="B91" t="s">
        <v>466</v>
      </c>
      <c r="C91" t="s">
        <v>467</v>
      </c>
      <c r="D91" s="43">
        <v>5857000</v>
      </c>
      <c r="F91" t="s">
        <v>468</v>
      </c>
      <c r="G91">
        <v>1001092</v>
      </c>
      <c r="I91" s="16" t="s">
        <v>466</v>
      </c>
      <c r="J91" s="16">
        <v>46460097</v>
      </c>
      <c r="K91" s="16" t="s">
        <v>465</v>
      </c>
    </row>
    <row r="92" spans="1:11" x14ac:dyDescent="0.25">
      <c r="A92" t="s">
        <v>469</v>
      </c>
      <c r="B92" t="s">
        <v>470</v>
      </c>
      <c r="C92" t="s">
        <v>471</v>
      </c>
      <c r="D92" s="43">
        <v>5689000</v>
      </c>
      <c r="F92" t="s">
        <v>472</v>
      </c>
      <c r="G92">
        <v>1001091</v>
      </c>
      <c r="I92" s="16" t="s">
        <v>470</v>
      </c>
      <c r="J92" s="16">
        <v>46460098</v>
      </c>
      <c r="K92" s="16" t="s">
        <v>469</v>
      </c>
    </row>
    <row r="93" spans="1:11" x14ac:dyDescent="0.25">
      <c r="A93" s="16" t="s">
        <v>473</v>
      </c>
      <c r="B93" s="16" t="s">
        <v>474</v>
      </c>
      <c r="C93" s="16" t="s">
        <v>475</v>
      </c>
      <c r="D93" s="43">
        <v>5806000</v>
      </c>
      <c r="F93" t="s">
        <v>476</v>
      </c>
      <c r="G93">
        <v>1001061</v>
      </c>
      <c r="I93" s="16" t="s">
        <v>474</v>
      </c>
      <c r="J93" s="16">
        <v>46460099</v>
      </c>
      <c r="K93" s="16" t="s">
        <v>477</v>
      </c>
    </row>
    <row r="94" spans="1:11" x14ac:dyDescent="0.25">
      <c r="A94" t="s">
        <v>478</v>
      </c>
      <c r="B94" t="s">
        <v>479</v>
      </c>
      <c r="C94" t="s">
        <v>480</v>
      </c>
      <c r="D94" s="43" t="s">
        <v>481</v>
      </c>
      <c r="F94" t="s">
        <v>482</v>
      </c>
      <c r="G94">
        <v>1001060</v>
      </c>
      <c r="I94" s="16" t="s">
        <v>479</v>
      </c>
      <c r="J94" s="16">
        <v>46460518</v>
      </c>
      <c r="K94" s="16" t="s">
        <v>478</v>
      </c>
    </row>
    <row r="95" spans="1:11" x14ac:dyDescent="0.25">
      <c r="A95" t="s">
        <v>483</v>
      </c>
      <c r="B95" t="s">
        <v>484</v>
      </c>
      <c r="C95" t="s">
        <v>485</v>
      </c>
      <c r="D95" s="43">
        <v>5404000</v>
      </c>
      <c r="F95" t="s">
        <v>486</v>
      </c>
      <c r="G95">
        <v>1001084</v>
      </c>
      <c r="I95" s="16" t="s">
        <v>484</v>
      </c>
      <c r="J95" s="16">
        <v>46460100</v>
      </c>
      <c r="K95" s="16" t="s">
        <v>483</v>
      </c>
    </row>
    <row r="96" spans="1:11" x14ac:dyDescent="0.25">
      <c r="A96" t="s">
        <v>487</v>
      </c>
      <c r="B96" t="s">
        <v>488</v>
      </c>
      <c r="C96" t="s">
        <v>489</v>
      </c>
      <c r="D96" s="43" t="s">
        <v>490</v>
      </c>
      <c r="F96" t="s">
        <v>491</v>
      </c>
      <c r="G96">
        <v>1001062</v>
      </c>
      <c r="I96" s="16" t="s">
        <v>488</v>
      </c>
      <c r="J96" s="16">
        <v>46460101</v>
      </c>
      <c r="K96" s="16" t="s">
        <v>487</v>
      </c>
    </row>
    <row r="97" spans="1:11" x14ac:dyDescent="0.25">
      <c r="A97" s="16" t="s">
        <v>492</v>
      </c>
      <c r="B97" s="16" t="s">
        <v>493</v>
      </c>
      <c r="C97" s="16" t="s">
        <v>494</v>
      </c>
      <c r="D97" s="43">
        <v>5903000</v>
      </c>
      <c r="F97" t="s">
        <v>495</v>
      </c>
      <c r="G97">
        <v>1001056</v>
      </c>
      <c r="I97" s="16" t="s">
        <v>493</v>
      </c>
      <c r="J97" s="16">
        <v>46460102</v>
      </c>
      <c r="K97" s="16" t="s">
        <v>496</v>
      </c>
    </row>
    <row r="98" spans="1:11" x14ac:dyDescent="0.25">
      <c r="A98" t="s">
        <v>497</v>
      </c>
      <c r="B98" t="s">
        <v>498</v>
      </c>
      <c r="C98" t="s">
        <v>499</v>
      </c>
      <c r="D98" s="43">
        <v>5206000</v>
      </c>
      <c r="F98" t="s">
        <v>500</v>
      </c>
      <c r="G98">
        <v>1001080</v>
      </c>
      <c r="I98" s="73" t="s">
        <v>501</v>
      </c>
      <c r="J98" s="73">
        <v>46460415</v>
      </c>
      <c r="K98" s="73"/>
    </row>
    <row r="99" spans="1:11" x14ac:dyDescent="0.25">
      <c r="A99" t="s">
        <v>502</v>
      </c>
      <c r="B99" t="s">
        <v>503</v>
      </c>
      <c r="C99" t="s">
        <v>504</v>
      </c>
      <c r="D99" s="43">
        <v>5631100</v>
      </c>
      <c r="F99" t="s">
        <v>505</v>
      </c>
      <c r="G99">
        <v>1001072</v>
      </c>
      <c r="I99" s="16" t="s">
        <v>498</v>
      </c>
      <c r="J99" s="16">
        <v>46460103</v>
      </c>
      <c r="K99" s="16" t="s">
        <v>497</v>
      </c>
    </row>
    <row r="100" spans="1:11" x14ac:dyDescent="0.25">
      <c r="A100" t="s">
        <v>506</v>
      </c>
      <c r="B100" t="s">
        <v>507</v>
      </c>
      <c r="C100" t="s">
        <v>508</v>
      </c>
      <c r="D100" s="43">
        <v>5379000</v>
      </c>
      <c r="F100" t="s">
        <v>509</v>
      </c>
      <c r="G100">
        <v>1001073</v>
      </c>
      <c r="I100" s="16" t="s">
        <v>503</v>
      </c>
      <c r="J100" s="16">
        <v>46460104</v>
      </c>
      <c r="K100" s="16" t="s">
        <v>502</v>
      </c>
    </row>
    <row r="101" spans="1:11" x14ac:dyDescent="0.25">
      <c r="A101" t="s">
        <v>510</v>
      </c>
      <c r="B101" t="s">
        <v>511</v>
      </c>
      <c r="C101" t="s">
        <v>512</v>
      </c>
      <c r="D101" s="43">
        <v>5046000</v>
      </c>
      <c r="F101" s="16" t="s">
        <v>513</v>
      </c>
      <c r="G101">
        <v>1002117</v>
      </c>
      <c r="I101" s="16" t="s">
        <v>503</v>
      </c>
      <c r="J101" s="16">
        <v>46460104</v>
      </c>
      <c r="K101" s="16" t="s">
        <v>514</v>
      </c>
    </row>
    <row r="102" spans="1:11" x14ac:dyDescent="0.25">
      <c r="A102" t="s">
        <v>515</v>
      </c>
      <c r="B102" t="s">
        <v>516</v>
      </c>
      <c r="C102" t="s">
        <v>517</v>
      </c>
      <c r="D102" s="43">
        <v>5688100</v>
      </c>
      <c r="F102" t="s">
        <v>518</v>
      </c>
      <c r="G102">
        <v>1001065</v>
      </c>
      <c r="I102" s="16" t="s">
        <v>507</v>
      </c>
      <c r="J102" s="16">
        <v>46460106</v>
      </c>
      <c r="K102" s="16" t="s">
        <v>506</v>
      </c>
    </row>
    <row r="103" spans="1:11" x14ac:dyDescent="0.25">
      <c r="A103" t="s">
        <v>519</v>
      </c>
      <c r="B103" t="s">
        <v>520</v>
      </c>
      <c r="C103" t="s">
        <v>521</v>
      </c>
      <c r="D103" s="43">
        <v>5229000</v>
      </c>
      <c r="F103" t="s">
        <v>522</v>
      </c>
      <c r="G103">
        <v>1002075</v>
      </c>
      <c r="I103" s="16" t="s">
        <v>511</v>
      </c>
      <c r="J103" s="16">
        <v>46460107</v>
      </c>
      <c r="K103" s="16" t="s">
        <v>510</v>
      </c>
    </row>
    <row r="104" spans="1:11" x14ac:dyDescent="0.25">
      <c r="A104" t="s">
        <v>523</v>
      </c>
      <c r="B104" t="s">
        <v>524</v>
      </c>
      <c r="C104" t="s">
        <v>525</v>
      </c>
      <c r="D104" s="43">
        <v>5230000</v>
      </c>
      <c r="F104" t="s">
        <v>526</v>
      </c>
      <c r="G104">
        <v>1001093</v>
      </c>
      <c r="I104" s="16" t="s">
        <v>516</v>
      </c>
      <c r="J104" s="16">
        <v>46460108</v>
      </c>
      <c r="K104" s="16" t="s">
        <v>515</v>
      </c>
    </row>
    <row r="105" spans="1:11" x14ac:dyDescent="0.25">
      <c r="A105" t="s">
        <v>527</v>
      </c>
      <c r="B105" t="s">
        <v>528</v>
      </c>
      <c r="C105" t="s">
        <v>529</v>
      </c>
      <c r="D105" s="43">
        <v>5251100</v>
      </c>
      <c r="F105" t="s">
        <v>530</v>
      </c>
      <c r="G105">
        <v>1002081</v>
      </c>
      <c r="I105" s="16" t="s">
        <v>520</v>
      </c>
      <c r="J105" s="16">
        <v>46460109</v>
      </c>
      <c r="K105" s="16" t="s">
        <v>519</v>
      </c>
    </row>
    <row r="106" spans="1:11" x14ac:dyDescent="0.25">
      <c r="A106" t="s">
        <v>531</v>
      </c>
      <c r="B106" t="s">
        <v>532</v>
      </c>
      <c r="C106" t="s">
        <v>533</v>
      </c>
      <c r="D106" s="43">
        <v>5693100</v>
      </c>
      <c r="F106" t="s">
        <v>534</v>
      </c>
      <c r="G106">
        <v>1002040</v>
      </c>
      <c r="I106" s="16" t="s">
        <v>532</v>
      </c>
      <c r="J106" s="16">
        <v>46460218</v>
      </c>
      <c r="K106" s="16"/>
    </row>
    <row r="107" spans="1:11" x14ac:dyDescent="0.25">
      <c r="A107" t="s">
        <v>535</v>
      </c>
      <c r="B107" t="s">
        <v>536</v>
      </c>
      <c r="C107" t="s">
        <v>537</v>
      </c>
      <c r="D107" s="43">
        <v>5252000</v>
      </c>
      <c r="F107" t="s">
        <v>538</v>
      </c>
      <c r="G107">
        <v>1001138</v>
      </c>
      <c r="I107" s="16" t="s">
        <v>524</v>
      </c>
      <c r="J107" s="16">
        <v>46460110</v>
      </c>
      <c r="K107" s="16" t="s">
        <v>523</v>
      </c>
    </row>
    <row r="108" spans="1:11" x14ac:dyDescent="0.25">
      <c r="A108" t="s">
        <v>539</v>
      </c>
      <c r="B108" t="s">
        <v>540</v>
      </c>
      <c r="C108" t="s">
        <v>541</v>
      </c>
      <c r="D108" s="43">
        <v>5659000</v>
      </c>
      <c r="F108" t="s">
        <v>542</v>
      </c>
      <c r="G108">
        <v>1001107</v>
      </c>
      <c r="I108" s="16" t="s">
        <v>528</v>
      </c>
      <c r="J108" s="16">
        <v>46460497</v>
      </c>
      <c r="K108" s="16" t="s">
        <v>527</v>
      </c>
    </row>
    <row r="109" spans="1:11" x14ac:dyDescent="0.25">
      <c r="A109" t="s">
        <v>543</v>
      </c>
      <c r="B109" t="s">
        <v>544</v>
      </c>
      <c r="C109" t="s">
        <v>545</v>
      </c>
      <c r="D109" s="43">
        <v>5601100</v>
      </c>
      <c r="F109" t="s">
        <v>546</v>
      </c>
      <c r="G109">
        <v>1001108</v>
      </c>
      <c r="I109" s="16" t="s">
        <v>536</v>
      </c>
      <c r="J109" s="16">
        <v>46460112</v>
      </c>
      <c r="K109" s="16" t="s">
        <v>535</v>
      </c>
    </row>
    <row r="110" spans="1:11" x14ac:dyDescent="0.25">
      <c r="A110" t="s">
        <v>547</v>
      </c>
      <c r="B110" t="s">
        <v>548</v>
      </c>
      <c r="C110" t="s">
        <v>549</v>
      </c>
      <c r="D110" s="43">
        <v>5505000</v>
      </c>
      <c r="F110" t="s">
        <v>550</v>
      </c>
      <c r="G110">
        <v>1001543</v>
      </c>
      <c r="I110" s="16" t="s">
        <v>540</v>
      </c>
      <c r="J110" s="16">
        <v>46460113</v>
      </c>
      <c r="K110" s="16" t="s">
        <v>539</v>
      </c>
    </row>
    <row r="111" spans="1:11" x14ac:dyDescent="0.25">
      <c r="A111" t="s">
        <v>551</v>
      </c>
      <c r="B111" t="s">
        <v>552</v>
      </c>
      <c r="C111" t="s">
        <v>553</v>
      </c>
      <c r="D111" s="43">
        <v>5673100</v>
      </c>
      <c r="F111" t="s">
        <v>554</v>
      </c>
      <c r="G111">
        <v>1001586</v>
      </c>
      <c r="I111" s="16" t="s">
        <v>544</v>
      </c>
      <c r="J111" s="16">
        <v>46460114</v>
      </c>
      <c r="K111" s="16" t="s">
        <v>543</v>
      </c>
    </row>
    <row r="112" spans="1:11" x14ac:dyDescent="0.25">
      <c r="A112" t="s">
        <v>555</v>
      </c>
      <c r="B112" t="s">
        <v>556</v>
      </c>
      <c r="C112" t="s">
        <v>557</v>
      </c>
      <c r="D112" s="43">
        <v>5005000</v>
      </c>
      <c r="F112" t="s">
        <v>558</v>
      </c>
      <c r="G112">
        <v>1001570</v>
      </c>
      <c r="I112" s="16" t="s">
        <v>548</v>
      </c>
      <c r="J112" s="16">
        <v>46460116</v>
      </c>
      <c r="K112" s="16" t="s">
        <v>547</v>
      </c>
    </row>
    <row r="113" spans="1:11" x14ac:dyDescent="0.25">
      <c r="A113" s="16" t="s">
        <v>559</v>
      </c>
      <c r="B113" s="16" t="s">
        <v>560</v>
      </c>
      <c r="C113" s="16" t="s">
        <v>561</v>
      </c>
      <c r="D113" s="43">
        <v>5777100</v>
      </c>
      <c r="F113" t="s">
        <v>562</v>
      </c>
      <c r="G113">
        <v>1001110</v>
      </c>
      <c r="I113" s="16" t="s">
        <v>560</v>
      </c>
      <c r="J113" s="16">
        <v>46460310</v>
      </c>
      <c r="K113" s="16"/>
    </row>
    <row r="114" spans="1:11" x14ac:dyDescent="0.25">
      <c r="A114" t="s">
        <v>563</v>
      </c>
      <c r="B114" t="s">
        <v>564</v>
      </c>
      <c r="C114" t="s">
        <v>565</v>
      </c>
      <c r="D114" s="43">
        <v>5176100</v>
      </c>
      <c r="F114" t="s">
        <v>566</v>
      </c>
      <c r="G114">
        <v>1001038</v>
      </c>
      <c r="I114" s="16" t="s">
        <v>552</v>
      </c>
      <c r="J114" s="16">
        <v>46460486</v>
      </c>
      <c r="K114" s="16" t="s">
        <v>551</v>
      </c>
    </row>
    <row r="115" spans="1:11" x14ac:dyDescent="0.25">
      <c r="A115" t="s">
        <v>567</v>
      </c>
      <c r="B115" t="s">
        <v>568</v>
      </c>
      <c r="C115" t="s">
        <v>569</v>
      </c>
      <c r="D115" s="43">
        <v>5277100</v>
      </c>
      <c r="F115" t="s">
        <v>570</v>
      </c>
      <c r="G115">
        <v>1001039</v>
      </c>
      <c r="I115" s="16" t="s">
        <v>556</v>
      </c>
      <c r="J115" s="16">
        <v>46460120</v>
      </c>
      <c r="K115" s="16" t="s">
        <v>555</v>
      </c>
    </row>
    <row r="116" spans="1:11" x14ac:dyDescent="0.25">
      <c r="A116" t="s">
        <v>571</v>
      </c>
      <c r="B116" t="s">
        <v>572</v>
      </c>
      <c r="C116" t="s">
        <v>573</v>
      </c>
      <c r="D116" s="43">
        <v>5778100</v>
      </c>
      <c r="F116" t="s">
        <v>2011</v>
      </c>
      <c r="G116">
        <v>1002972</v>
      </c>
      <c r="I116" s="16" t="s">
        <v>564</v>
      </c>
      <c r="J116" s="16">
        <v>46460121</v>
      </c>
      <c r="K116" s="16" t="s">
        <v>563</v>
      </c>
    </row>
    <row r="117" spans="1:11" x14ac:dyDescent="0.25">
      <c r="A117" t="s">
        <v>575</v>
      </c>
      <c r="B117" t="s">
        <v>576</v>
      </c>
      <c r="C117" t="s">
        <v>577</v>
      </c>
      <c r="D117" s="43">
        <v>5688400</v>
      </c>
      <c r="F117" t="s">
        <v>574</v>
      </c>
      <c r="G117">
        <v>1001502</v>
      </c>
      <c r="I117" s="16" t="s">
        <v>568</v>
      </c>
      <c r="J117" s="16">
        <v>46460122</v>
      </c>
      <c r="K117" s="16" t="s">
        <v>567</v>
      </c>
    </row>
    <row r="118" spans="1:11" x14ac:dyDescent="0.25">
      <c r="A118" s="16" t="s">
        <v>579</v>
      </c>
      <c r="B118" s="16" t="s">
        <v>580</v>
      </c>
      <c r="C118" s="16" t="s">
        <v>581</v>
      </c>
      <c r="D118" s="43">
        <v>5904000</v>
      </c>
      <c r="F118" t="s">
        <v>578</v>
      </c>
      <c r="G118">
        <v>1001203</v>
      </c>
      <c r="I118" s="16" t="s">
        <v>572</v>
      </c>
      <c r="J118" s="16">
        <v>46460123</v>
      </c>
      <c r="K118" s="16" t="s">
        <v>571</v>
      </c>
    </row>
    <row r="119" spans="1:11" x14ac:dyDescent="0.25">
      <c r="A119" t="s">
        <v>583</v>
      </c>
      <c r="B119" t="s">
        <v>584</v>
      </c>
      <c r="C119" t="s">
        <v>585</v>
      </c>
      <c r="D119" s="43">
        <v>5354000</v>
      </c>
      <c r="F119" t="s">
        <v>582</v>
      </c>
      <c r="G119">
        <v>1001166</v>
      </c>
      <c r="I119" s="16" t="s">
        <v>576</v>
      </c>
      <c r="J119" s="16">
        <v>46460124</v>
      </c>
      <c r="K119" s="16" t="s">
        <v>587</v>
      </c>
    </row>
    <row r="120" spans="1:11" x14ac:dyDescent="0.25">
      <c r="A120" t="s">
        <v>588</v>
      </c>
      <c r="B120" t="s">
        <v>589</v>
      </c>
      <c r="C120" t="s">
        <v>590</v>
      </c>
      <c r="D120" s="43">
        <v>5461100</v>
      </c>
      <c r="F120" t="s">
        <v>586</v>
      </c>
      <c r="G120">
        <v>1001190</v>
      </c>
      <c r="I120" s="16" t="s">
        <v>580</v>
      </c>
      <c r="J120" s="16">
        <v>46460125</v>
      </c>
      <c r="K120" s="16" t="s">
        <v>592</v>
      </c>
    </row>
    <row r="121" spans="1:11" x14ac:dyDescent="0.25">
      <c r="A121" t="s">
        <v>593</v>
      </c>
      <c r="B121" t="s">
        <v>594</v>
      </c>
      <c r="C121" t="s">
        <v>595</v>
      </c>
      <c r="D121" s="43">
        <v>5162000</v>
      </c>
      <c r="F121" t="s">
        <v>591</v>
      </c>
      <c r="G121">
        <v>1001164</v>
      </c>
      <c r="I121" s="16" t="s">
        <v>584</v>
      </c>
      <c r="J121" s="16">
        <v>46460126</v>
      </c>
      <c r="K121" s="16" t="s">
        <v>583</v>
      </c>
    </row>
    <row r="122" spans="1:11" ht="15.75" customHeight="1" x14ac:dyDescent="0.25">
      <c r="A122" s="16" t="s">
        <v>597</v>
      </c>
      <c r="B122" s="16" t="s">
        <v>598</v>
      </c>
      <c r="C122" s="16" t="s">
        <v>599</v>
      </c>
      <c r="D122" s="43">
        <v>5807000</v>
      </c>
      <c r="F122" t="s">
        <v>596</v>
      </c>
      <c r="G122">
        <v>1001112</v>
      </c>
      <c r="I122" s="16" t="s">
        <v>589</v>
      </c>
      <c r="J122" s="16">
        <v>46460490</v>
      </c>
      <c r="K122" s="16" t="s">
        <v>588</v>
      </c>
    </row>
    <row r="123" spans="1:11" x14ac:dyDescent="0.25">
      <c r="A123" t="s">
        <v>601</v>
      </c>
      <c r="B123" t="s">
        <v>602</v>
      </c>
      <c r="C123" t="s">
        <v>603</v>
      </c>
      <c r="D123" s="43">
        <v>5164200</v>
      </c>
      <c r="F123" t="s">
        <v>600</v>
      </c>
      <c r="G123">
        <v>1001113</v>
      </c>
      <c r="I123" s="16" t="s">
        <v>594</v>
      </c>
      <c r="J123" s="16">
        <v>46460128</v>
      </c>
      <c r="K123" s="16" t="s">
        <v>593</v>
      </c>
    </row>
    <row r="124" spans="1:11" ht="16.5" customHeight="1" x14ac:dyDescent="0.25">
      <c r="A124" t="s">
        <v>605</v>
      </c>
      <c r="B124" t="s">
        <v>606</v>
      </c>
      <c r="C124" t="s">
        <v>607</v>
      </c>
      <c r="D124" s="43">
        <v>5376000</v>
      </c>
      <c r="F124" t="s">
        <v>604</v>
      </c>
      <c r="G124">
        <v>1001114</v>
      </c>
      <c r="I124" s="16" t="s">
        <v>598</v>
      </c>
      <c r="J124" s="16">
        <v>46460129</v>
      </c>
      <c r="K124" s="16" t="s">
        <v>609</v>
      </c>
    </row>
    <row r="125" spans="1:11" x14ac:dyDescent="0.25">
      <c r="A125" t="s">
        <v>610</v>
      </c>
      <c r="B125" t="s">
        <v>611</v>
      </c>
      <c r="C125" t="s">
        <v>612</v>
      </c>
      <c r="D125" s="43">
        <v>5721100</v>
      </c>
      <c r="F125" t="s">
        <v>608</v>
      </c>
      <c r="G125">
        <v>1001115</v>
      </c>
      <c r="I125" s="16" t="s">
        <v>602</v>
      </c>
      <c r="J125" s="16">
        <v>46460130</v>
      </c>
      <c r="K125" s="16" t="s">
        <v>601</v>
      </c>
    </row>
    <row r="126" spans="1:11" x14ac:dyDescent="0.25">
      <c r="A126" t="s">
        <v>614</v>
      </c>
      <c r="B126" t="s">
        <v>615</v>
      </c>
      <c r="C126" t="s">
        <v>616</v>
      </c>
      <c r="D126" s="43">
        <v>5718000</v>
      </c>
      <c r="F126" t="s">
        <v>613</v>
      </c>
      <c r="G126">
        <v>1001116</v>
      </c>
      <c r="I126" s="16" t="s">
        <v>606</v>
      </c>
      <c r="J126" s="16">
        <v>46460517</v>
      </c>
      <c r="K126" s="16" t="s">
        <v>605</v>
      </c>
    </row>
    <row r="127" spans="1:11" ht="15" customHeight="1" x14ac:dyDescent="0.25">
      <c r="A127" t="s">
        <v>618</v>
      </c>
      <c r="B127" t="s">
        <v>619</v>
      </c>
      <c r="C127" t="s">
        <v>620</v>
      </c>
      <c r="D127" s="43">
        <v>5691200</v>
      </c>
      <c r="F127" t="s">
        <v>617</v>
      </c>
      <c r="G127">
        <v>1001529</v>
      </c>
      <c r="I127" s="16" t="s">
        <v>611</v>
      </c>
      <c r="J127" s="16">
        <v>46460132</v>
      </c>
      <c r="K127" s="16" t="s">
        <v>610</v>
      </c>
    </row>
    <row r="128" spans="1:11" ht="30" x14ac:dyDescent="0.25">
      <c r="A128" s="16" t="s">
        <v>622</v>
      </c>
      <c r="B128" s="16" t="s">
        <v>623</v>
      </c>
      <c r="C128" s="16" t="s">
        <v>624</v>
      </c>
      <c r="D128" s="43">
        <v>5869000</v>
      </c>
      <c r="F128" s="58" t="s">
        <v>621</v>
      </c>
      <c r="G128">
        <v>1002103</v>
      </c>
      <c r="I128" s="16" t="s">
        <v>615</v>
      </c>
      <c r="J128" s="16">
        <v>46460133</v>
      </c>
      <c r="K128" s="16" t="s">
        <v>614</v>
      </c>
    </row>
    <row r="129" spans="1:11" x14ac:dyDescent="0.25">
      <c r="A129" s="16" t="s">
        <v>626</v>
      </c>
      <c r="B129" s="16" t="s">
        <v>627</v>
      </c>
      <c r="C129" s="16" t="s">
        <v>628</v>
      </c>
      <c r="D129" s="43">
        <v>5808000</v>
      </c>
      <c r="F129" t="s">
        <v>625</v>
      </c>
      <c r="G129">
        <v>1001119</v>
      </c>
      <c r="I129" s="16" t="s">
        <v>619</v>
      </c>
      <c r="J129" s="16">
        <v>46460135</v>
      </c>
      <c r="K129" s="16" t="s">
        <v>618</v>
      </c>
    </row>
    <row r="130" spans="1:11" x14ac:dyDescent="0.25">
      <c r="A130" t="s">
        <v>630</v>
      </c>
      <c r="B130" t="s">
        <v>631</v>
      </c>
      <c r="C130" t="s">
        <v>632</v>
      </c>
      <c r="D130" s="43">
        <v>5258100</v>
      </c>
      <c r="F130" t="s">
        <v>629</v>
      </c>
      <c r="G130">
        <v>1001130</v>
      </c>
      <c r="I130" s="16" t="s">
        <v>623</v>
      </c>
      <c r="J130" s="16">
        <v>46460136</v>
      </c>
      <c r="K130" s="16" t="s">
        <v>634</v>
      </c>
    </row>
    <row r="131" spans="1:11" x14ac:dyDescent="0.25">
      <c r="A131" t="s">
        <v>635</v>
      </c>
      <c r="B131" t="s">
        <v>636</v>
      </c>
      <c r="C131" t="s">
        <v>637</v>
      </c>
      <c r="D131" s="43">
        <v>5164300</v>
      </c>
      <c r="F131" t="s">
        <v>633</v>
      </c>
      <c r="G131">
        <v>1001137</v>
      </c>
      <c r="I131" s="16" t="s">
        <v>627</v>
      </c>
      <c r="J131" s="16">
        <v>46460137</v>
      </c>
      <c r="K131" s="16" t="s">
        <v>639</v>
      </c>
    </row>
    <row r="132" spans="1:11" x14ac:dyDescent="0.25">
      <c r="A132" t="s">
        <v>640</v>
      </c>
      <c r="B132" t="s">
        <v>641</v>
      </c>
      <c r="C132" t="s">
        <v>642</v>
      </c>
      <c r="D132" s="43">
        <v>5304000</v>
      </c>
      <c r="F132" t="s">
        <v>638</v>
      </c>
      <c r="G132">
        <v>1001587</v>
      </c>
      <c r="I132" s="16" t="s">
        <v>631</v>
      </c>
      <c r="J132" s="16">
        <v>46460374</v>
      </c>
      <c r="K132" s="16" t="s">
        <v>630</v>
      </c>
    </row>
    <row r="133" spans="1:11" x14ac:dyDescent="0.25">
      <c r="A133" s="16" t="s">
        <v>644</v>
      </c>
      <c r="B133" s="16" t="s">
        <v>645</v>
      </c>
      <c r="C133" s="16" t="s">
        <v>646</v>
      </c>
      <c r="D133" s="43">
        <v>5809000</v>
      </c>
      <c r="F133" t="s">
        <v>643</v>
      </c>
      <c r="G133">
        <v>1001124</v>
      </c>
      <c r="I133" s="16" t="s">
        <v>636</v>
      </c>
      <c r="J133" s="16">
        <v>46460140</v>
      </c>
      <c r="K133" s="16" t="s">
        <v>635</v>
      </c>
    </row>
    <row r="134" spans="1:11" x14ac:dyDescent="0.25">
      <c r="A134" t="s">
        <v>648</v>
      </c>
      <c r="B134" t="s">
        <v>649</v>
      </c>
      <c r="C134" t="s">
        <v>650</v>
      </c>
      <c r="D134" s="43">
        <v>5694100</v>
      </c>
      <c r="F134" s="16" t="s">
        <v>647</v>
      </c>
      <c r="G134">
        <v>1002150</v>
      </c>
      <c r="I134" s="16" t="s">
        <v>641</v>
      </c>
      <c r="J134" s="16">
        <v>46460141</v>
      </c>
      <c r="K134" s="16" t="s">
        <v>640</v>
      </c>
    </row>
    <row r="135" spans="1:11" x14ac:dyDescent="0.25">
      <c r="A135" t="s">
        <v>652</v>
      </c>
      <c r="B135" t="s">
        <v>653</v>
      </c>
      <c r="C135" t="s">
        <v>654</v>
      </c>
      <c r="D135" s="43">
        <v>5457000</v>
      </c>
      <c r="F135" t="s">
        <v>651</v>
      </c>
      <c r="G135">
        <v>1001121</v>
      </c>
      <c r="I135" s="16" t="s">
        <v>645</v>
      </c>
      <c r="J135" s="16">
        <v>46460142</v>
      </c>
      <c r="K135" s="16" t="s">
        <v>656</v>
      </c>
    </row>
    <row r="136" spans="1:11" x14ac:dyDescent="0.25">
      <c r="A136" t="s">
        <v>657</v>
      </c>
      <c r="B136" t="s">
        <v>658</v>
      </c>
      <c r="C136" t="s">
        <v>659</v>
      </c>
      <c r="D136" s="43">
        <v>5715300</v>
      </c>
      <c r="F136" t="s">
        <v>655</v>
      </c>
      <c r="G136">
        <v>1001122</v>
      </c>
      <c r="I136" s="16" t="s">
        <v>658</v>
      </c>
      <c r="J136" s="16">
        <v>46460015</v>
      </c>
      <c r="K136" s="16"/>
    </row>
    <row r="137" spans="1:11" x14ac:dyDescent="0.25">
      <c r="A137" t="s">
        <v>661</v>
      </c>
      <c r="B137" t="s">
        <v>662</v>
      </c>
      <c r="C137" t="s">
        <v>663</v>
      </c>
      <c r="D137" s="43">
        <v>5748000</v>
      </c>
      <c r="F137" t="s">
        <v>660</v>
      </c>
      <c r="G137">
        <v>1001125</v>
      </c>
      <c r="I137" s="16" t="s">
        <v>649</v>
      </c>
      <c r="J137" s="16">
        <v>46460143</v>
      </c>
      <c r="K137" s="16" t="s">
        <v>648</v>
      </c>
    </row>
    <row r="138" spans="1:11" x14ac:dyDescent="0.25">
      <c r="A138" t="s">
        <v>665</v>
      </c>
      <c r="B138" t="s">
        <v>666</v>
      </c>
      <c r="C138" t="s">
        <v>667</v>
      </c>
      <c r="D138" s="43">
        <v>5690000</v>
      </c>
      <c r="F138" t="s">
        <v>664</v>
      </c>
      <c r="G138">
        <v>1001126</v>
      </c>
      <c r="I138" s="16" t="s">
        <v>653</v>
      </c>
      <c r="J138" s="16">
        <v>46460144</v>
      </c>
      <c r="K138" s="16" t="s">
        <v>652</v>
      </c>
    </row>
    <row r="139" spans="1:11" x14ac:dyDescent="0.25">
      <c r="A139" t="s">
        <v>669</v>
      </c>
      <c r="B139" t="s">
        <v>670</v>
      </c>
      <c r="C139" t="s">
        <v>671</v>
      </c>
      <c r="D139" s="43">
        <v>5458000</v>
      </c>
      <c r="F139" t="s">
        <v>668</v>
      </c>
      <c r="G139">
        <v>1001128</v>
      </c>
      <c r="I139" s="16" t="s">
        <v>662</v>
      </c>
      <c r="J139" s="16">
        <v>46460145</v>
      </c>
      <c r="K139" s="16" t="s">
        <v>661</v>
      </c>
    </row>
    <row r="140" spans="1:11" x14ac:dyDescent="0.25">
      <c r="A140" s="16" t="s">
        <v>673</v>
      </c>
      <c r="B140" s="16" t="s">
        <v>674</v>
      </c>
      <c r="C140" s="16" t="s">
        <v>675</v>
      </c>
      <c r="D140" s="43">
        <v>5856100</v>
      </c>
      <c r="F140" t="s">
        <v>672</v>
      </c>
      <c r="G140">
        <v>1001129</v>
      </c>
      <c r="I140" s="16" t="s">
        <v>666</v>
      </c>
      <c r="J140" s="16">
        <v>46460146</v>
      </c>
      <c r="K140" s="16" t="s">
        <v>665</v>
      </c>
    </row>
    <row r="141" spans="1:11" x14ac:dyDescent="0.25">
      <c r="A141" s="16" t="s">
        <v>677</v>
      </c>
      <c r="B141" s="16" t="s">
        <v>678</v>
      </c>
      <c r="C141" s="16" t="s">
        <v>679</v>
      </c>
      <c r="D141" s="43">
        <v>5777200</v>
      </c>
      <c r="F141" t="s">
        <v>676</v>
      </c>
      <c r="G141">
        <v>1001030</v>
      </c>
      <c r="I141" s="16" t="s">
        <v>678</v>
      </c>
      <c r="J141" s="16">
        <v>46460310</v>
      </c>
      <c r="K141" s="16"/>
    </row>
    <row r="142" spans="1:11" x14ac:dyDescent="0.25">
      <c r="A142" t="s">
        <v>681</v>
      </c>
      <c r="B142" t="s">
        <v>682</v>
      </c>
      <c r="C142" t="s">
        <v>683</v>
      </c>
      <c r="D142" s="43">
        <v>5084000</v>
      </c>
      <c r="F142" t="s">
        <v>680</v>
      </c>
      <c r="G142">
        <v>1001021</v>
      </c>
      <c r="I142" s="16" t="s">
        <v>670</v>
      </c>
      <c r="J142" s="16">
        <v>46460147</v>
      </c>
      <c r="K142" s="16" t="s">
        <v>669</v>
      </c>
    </row>
    <row r="143" spans="1:11" x14ac:dyDescent="0.25">
      <c r="A143" t="s">
        <v>685</v>
      </c>
      <c r="B143" t="s">
        <v>686</v>
      </c>
      <c r="C143" t="s">
        <v>687</v>
      </c>
      <c r="D143" s="43">
        <v>5253100</v>
      </c>
      <c r="F143" t="s">
        <v>684</v>
      </c>
      <c r="G143">
        <v>1001009</v>
      </c>
      <c r="I143" s="16" t="s">
        <v>674</v>
      </c>
      <c r="J143" s="16">
        <v>46460148</v>
      </c>
      <c r="K143" s="16" t="s">
        <v>689</v>
      </c>
    </row>
    <row r="144" spans="1:11" x14ac:dyDescent="0.25">
      <c r="A144" t="s">
        <v>690</v>
      </c>
      <c r="B144" t="s">
        <v>691</v>
      </c>
      <c r="C144" t="s">
        <v>692</v>
      </c>
      <c r="D144" s="43">
        <v>5253000</v>
      </c>
      <c r="F144" t="s">
        <v>688</v>
      </c>
      <c r="G144">
        <v>1001133</v>
      </c>
      <c r="I144" s="16" t="s">
        <v>682</v>
      </c>
      <c r="J144" s="16">
        <v>46460149</v>
      </c>
      <c r="K144" s="16" t="s">
        <v>681</v>
      </c>
    </row>
    <row r="145" spans="1:11" x14ac:dyDescent="0.25">
      <c r="A145" t="s">
        <v>694</v>
      </c>
      <c r="B145" t="s">
        <v>695</v>
      </c>
      <c r="C145" t="s">
        <v>696</v>
      </c>
      <c r="D145" s="43">
        <v>5749000</v>
      </c>
      <c r="F145" t="s">
        <v>693</v>
      </c>
      <c r="G145">
        <v>1001083</v>
      </c>
      <c r="I145" s="16" t="s">
        <v>686</v>
      </c>
      <c r="J145" s="16">
        <v>46460498</v>
      </c>
      <c r="K145" s="16" t="s">
        <v>685</v>
      </c>
    </row>
    <row r="146" spans="1:11" x14ac:dyDescent="0.25">
      <c r="A146" t="s">
        <v>698</v>
      </c>
      <c r="B146" t="s">
        <v>699</v>
      </c>
      <c r="C146" t="s">
        <v>700</v>
      </c>
      <c r="D146" s="43">
        <v>5377000</v>
      </c>
      <c r="F146" t="s">
        <v>697</v>
      </c>
      <c r="G146">
        <v>1001136</v>
      </c>
      <c r="I146" s="16" t="s">
        <v>691</v>
      </c>
      <c r="J146" s="16">
        <v>46460151</v>
      </c>
      <c r="K146" s="16" t="s">
        <v>690</v>
      </c>
    </row>
    <row r="147" spans="1:11" x14ac:dyDescent="0.25">
      <c r="A147" t="s">
        <v>702</v>
      </c>
      <c r="B147" t="s">
        <v>703</v>
      </c>
      <c r="C147" t="s">
        <v>704</v>
      </c>
      <c r="D147" s="43">
        <v>5688500</v>
      </c>
      <c r="F147" t="s">
        <v>701</v>
      </c>
      <c r="G147">
        <v>1001132</v>
      </c>
      <c r="I147" s="16" t="s">
        <v>695</v>
      </c>
      <c r="J147" s="16">
        <v>46460152</v>
      </c>
      <c r="K147" s="16" t="s">
        <v>706</v>
      </c>
    </row>
    <row r="148" spans="1:11" x14ac:dyDescent="0.25">
      <c r="A148" t="s">
        <v>707</v>
      </c>
      <c r="B148" t="s">
        <v>708</v>
      </c>
      <c r="C148" t="s">
        <v>709</v>
      </c>
      <c r="D148" s="43">
        <v>5007000</v>
      </c>
      <c r="F148" t="s">
        <v>705</v>
      </c>
      <c r="G148">
        <v>1001134</v>
      </c>
      <c r="I148" s="16" t="s">
        <v>699</v>
      </c>
      <c r="J148" s="16">
        <v>46460153</v>
      </c>
      <c r="K148" s="16" t="s">
        <v>698</v>
      </c>
    </row>
    <row r="149" spans="1:11" x14ac:dyDescent="0.25">
      <c r="A149" t="s">
        <v>711</v>
      </c>
      <c r="B149" t="s">
        <v>712</v>
      </c>
      <c r="C149" t="s">
        <v>713</v>
      </c>
      <c r="D149" s="43">
        <v>5507100</v>
      </c>
      <c r="F149" t="s">
        <v>710</v>
      </c>
      <c r="G149">
        <v>1001135</v>
      </c>
      <c r="I149" s="16" t="s">
        <v>703</v>
      </c>
      <c r="J149" s="16">
        <v>46460154</v>
      </c>
      <c r="K149" s="16" t="s">
        <v>702</v>
      </c>
    </row>
    <row r="150" spans="1:11" x14ac:dyDescent="0.25">
      <c r="A150" t="s">
        <v>715</v>
      </c>
      <c r="B150" t="s">
        <v>716</v>
      </c>
      <c r="C150" t="s">
        <v>717</v>
      </c>
      <c r="D150" s="43">
        <v>5673200</v>
      </c>
      <c r="F150" t="s">
        <v>714</v>
      </c>
      <c r="G150">
        <v>1001573</v>
      </c>
      <c r="I150" s="16" t="s">
        <v>708</v>
      </c>
      <c r="J150" s="16">
        <v>46460155</v>
      </c>
      <c r="K150" s="16" t="s">
        <v>707</v>
      </c>
    </row>
    <row r="151" spans="1:11" x14ac:dyDescent="0.25">
      <c r="A151" t="s">
        <v>719</v>
      </c>
      <c r="B151" t="s">
        <v>720</v>
      </c>
      <c r="C151" t="s">
        <v>721</v>
      </c>
      <c r="D151" s="43">
        <v>5677000</v>
      </c>
      <c r="F151" t="s">
        <v>718</v>
      </c>
      <c r="G151">
        <v>1002285</v>
      </c>
      <c r="I151" s="16" t="s">
        <v>712</v>
      </c>
      <c r="J151" s="16">
        <v>46460156</v>
      </c>
      <c r="K151" s="16" t="s">
        <v>711</v>
      </c>
    </row>
    <row r="152" spans="1:11" x14ac:dyDescent="0.25">
      <c r="A152" t="s">
        <v>723</v>
      </c>
      <c r="B152" t="s">
        <v>724</v>
      </c>
      <c r="C152" t="s">
        <v>725</v>
      </c>
      <c r="D152" s="43">
        <v>5459000</v>
      </c>
      <c r="F152" t="s">
        <v>722</v>
      </c>
      <c r="G152">
        <v>1002069</v>
      </c>
      <c r="I152" s="16" t="s">
        <v>716</v>
      </c>
      <c r="J152" s="16">
        <v>46460157</v>
      </c>
      <c r="K152" s="16" t="s">
        <v>727</v>
      </c>
    </row>
    <row r="153" spans="1:11" x14ac:dyDescent="0.25">
      <c r="A153" s="16" t="s">
        <v>728</v>
      </c>
      <c r="B153" s="16" t="s">
        <v>729</v>
      </c>
      <c r="C153" s="16" t="s">
        <v>730</v>
      </c>
      <c r="D153" s="43">
        <v>5858000</v>
      </c>
      <c r="F153" t="s">
        <v>726</v>
      </c>
      <c r="G153">
        <v>1001052</v>
      </c>
      <c r="I153" s="16" t="s">
        <v>720</v>
      </c>
      <c r="J153" s="16">
        <v>46460158</v>
      </c>
      <c r="K153" s="16" t="s">
        <v>719</v>
      </c>
    </row>
    <row r="154" spans="1:11" x14ac:dyDescent="0.25">
      <c r="A154" s="16" t="s">
        <v>732</v>
      </c>
      <c r="B154" s="16" t="s">
        <v>733</v>
      </c>
      <c r="C154" s="16" t="s">
        <v>734</v>
      </c>
      <c r="D154" s="43">
        <v>5859000</v>
      </c>
      <c r="F154" t="s">
        <v>731</v>
      </c>
      <c r="G154">
        <v>1001508</v>
      </c>
      <c r="I154" s="16" t="s">
        <v>724</v>
      </c>
      <c r="J154" s="16">
        <v>46460159</v>
      </c>
      <c r="K154" s="16" t="s">
        <v>723</v>
      </c>
    </row>
    <row r="155" spans="1:11" x14ac:dyDescent="0.25">
      <c r="A155" s="16" t="s">
        <v>736</v>
      </c>
      <c r="B155" s="16" t="s">
        <v>737</v>
      </c>
      <c r="C155" s="16" t="s">
        <v>738</v>
      </c>
      <c r="D155" s="43">
        <v>5860000</v>
      </c>
      <c r="F155" t="s">
        <v>735</v>
      </c>
      <c r="G155">
        <v>1001170</v>
      </c>
      <c r="I155" s="16" t="s">
        <v>729</v>
      </c>
      <c r="J155" s="16">
        <v>46460160</v>
      </c>
      <c r="K155" s="16" t="s">
        <v>740</v>
      </c>
    </row>
    <row r="156" spans="1:11" x14ac:dyDescent="0.25">
      <c r="A156" t="s">
        <v>741</v>
      </c>
      <c r="B156" t="s">
        <v>742</v>
      </c>
      <c r="C156" t="s">
        <v>743</v>
      </c>
      <c r="D156" s="43">
        <v>5676200</v>
      </c>
      <c r="F156" t="s">
        <v>739</v>
      </c>
      <c r="G156">
        <v>1002175</v>
      </c>
      <c r="I156" s="16" t="s">
        <v>733</v>
      </c>
      <c r="J156" s="16">
        <v>46460161</v>
      </c>
      <c r="K156" s="16" t="s">
        <v>745</v>
      </c>
    </row>
    <row r="157" spans="1:11" x14ac:dyDescent="0.25">
      <c r="A157" s="16" t="s">
        <v>746</v>
      </c>
      <c r="B157" s="16" t="s">
        <v>747</v>
      </c>
      <c r="C157" s="16" t="s">
        <v>748</v>
      </c>
      <c r="D157" s="43">
        <v>5778400</v>
      </c>
      <c r="F157" t="s">
        <v>744</v>
      </c>
      <c r="G157">
        <v>1001035</v>
      </c>
      <c r="I157" s="16" t="s">
        <v>737</v>
      </c>
      <c r="J157" s="16">
        <v>46460162</v>
      </c>
      <c r="K157" s="16" t="s">
        <v>750</v>
      </c>
    </row>
    <row r="158" spans="1:11" x14ac:dyDescent="0.25">
      <c r="A158" t="s">
        <v>751</v>
      </c>
      <c r="B158" t="s">
        <v>752</v>
      </c>
      <c r="C158" t="s">
        <v>753</v>
      </c>
      <c r="D158" s="43">
        <v>5378000</v>
      </c>
      <c r="F158" t="s">
        <v>749</v>
      </c>
      <c r="G158">
        <v>1001165</v>
      </c>
      <c r="I158" s="16" t="s">
        <v>742</v>
      </c>
      <c r="J158" s="16">
        <v>46460163</v>
      </c>
      <c r="K158" s="16" t="s">
        <v>741</v>
      </c>
    </row>
    <row r="159" spans="1:11" x14ac:dyDescent="0.25">
      <c r="A159" t="s">
        <v>755</v>
      </c>
      <c r="B159" t="s">
        <v>756</v>
      </c>
      <c r="C159" t="s">
        <v>757</v>
      </c>
      <c r="D159" s="43">
        <v>5671000</v>
      </c>
      <c r="F159" t="s">
        <v>754</v>
      </c>
      <c r="G159">
        <v>1001230</v>
      </c>
      <c r="I159" s="16" t="s">
        <v>756</v>
      </c>
      <c r="J159" s="16">
        <v>46460405</v>
      </c>
      <c r="K159" s="16"/>
    </row>
    <row r="160" spans="1:11" x14ac:dyDescent="0.25">
      <c r="A160" t="s">
        <v>759</v>
      </c>
      <c r="B160" t="s">
        <v>760</v>
      </c>
      <c r="C160" t="s">
        <v>761</v>
      </c>
      <c r="D160" s="43">
        <v>5692000</v>
      </c>
      <c r="F160" t="s">
        <v>758</v>
      </c>
      <c r="G160">
        <v>1001117</v>
      </c>
      <c r="I160" s="16" t="s">
        <v>747</v>
      </c>
      <c r="J160" s="16">
        <v>46460164</v>
      </c>
      <c r="K160" s="16" t="s">
        <v>763</v>
      </c>
    </row>
    <row r="161" spans="1:11" x14ac:dyDescent="0.25">
      <c r="A161" t="s">
        <v>764</v>
      </c>
      <c r="B161" t="s">
        <v>765</v>
      </c>
      <c r="C161" t="s">
        <v>766</v>
      </c>
      <c r="D161" s="43">
        <v>5719000</v>
      </c>
      <c r="F161" t="s">
        <v>762</v>
      </c>
      <c r="G161">
        <v>1001142</v>
      </c>
      <c r="I161" s="16" t="s">
        <v>752</v>
      </c>
      <c r="J161" s="16">
        <v>46460165</v>
      </c>
      <c r="K161" s="16" t="s">
        <v>751</v>
      </c>
    </row>
    <row r="162" spans="1:11" x14ac:dyDescent="0.25">
      <c r="A162" t="s">
        <v>768</v>
      </c>
      <c r="B162">
        <v>1001752</v>
      </c>
      <c r="C162">
        <v>1001752</v>
      </c>
      <c r="D162" s="63"/>
      <c r="F162" t="s">
        <v>767</v>
      </c>
      <c r="G162">
        <v>1001144</v>
      </c>
      <c r="I162" s="16" t="s">
        <v>760</v>
      </c>
      <c r="J162" s="16">
        <v>46460166</v>
      </c>
      <c r="K162" s="16" t="s">
        <v>759</v>
      </c>
    </row>
    <row r="163" spans="1:11" ht="15.75" customHeight="1" x14ac:dyDescent="0.25">
      <c r="A163" t="s">
        <v>770</v>
      </c>
      <c r="B163" t="s">
        <v>771</v>
      </c>
      <c r="C163" t="e">
        <v>#N/A</v>
      </c>
      <c r="D163" s="43">
        <v>5008000</v>
      </c>
      <c r="F163" t="s">
        <v>769</v>
      </c>
      <c r="G163">
        <v>1001145</v>
      </c>
      <c r="I163" s="16" t="s">
        <v>765</v>
      </c>
      <c r="J163" s="16">
        <v>46460167</v>
      </c>
      <c r="K163" s="16" t="s">
        <v>764</v>
      </c>
    </row>
    <row r="164" spans="1:11" x14ac:dyDescent="0.25">
      <c r="A164" t="s">
        <v>773</v>
      </c>
      <c r="B164" t="s">
        <v>774</v>
      </c>
      <c r="C164" t="s">
        <v>775</v>
      </c>
      <c r="D164" s="43">
        <v>5552000</v>
      </c>
      <c r="F164" t="s">
        <v>772</v>
      </c>
      <c r="G164">
        <v>1001146</v>
      </c>
      <c r="I164" s="16" t="s">
        <v>777</v>
      </c>
      <c r="J164" s="16">
        <v>46467017</v>
      </c>
      <c r="K164" s="16" t="s">
        <v>768</v>
      </c>
    </row>
    <row r="165" spans="1:11" x14ac:dyDescent="0.25">
      <c r="A165" t="s">
        <v>778</v>
      </c>
      <c r="B165" t="s">
        <v>779</v>
      </c>
      <c r="C165" t="s">
        <v>780</v>
      </c>
      <c r="D165" s="43">
        <v>5601000</v>
      </c>
      <c r="F165" t="s">
        <v>776</v>
      </c>
      <c r="G165">
        <v>1001032</v>
      </c>
      <c r="I165" s="16" t="s">
        <v>771</v>
      </c>
      <c r="J165" s="16">
        <v>46460168</v>
      </c>
      <c r="K165" s="16" t="s">
        <v>770</v>
      </c>
    </row>
    <row r="166" spans="1:11" x14ac:dyDescent="0.25">
      <c r="A166" t="s">
        <v>782</v>
      </c>
      <c r="B166" t="s">
        <v>783</v>
      </c>
      <c r="C166" t="s">
        <v>784</v>
      </c>
      <c r="D166" s="43">
        <v>5810000</v>
      </c>
      <c r="F166" t="s">
        <v>781</v>
      </c>
      <c r="G166">
        <v>1001033</v>
      </c>
      <c r="I166" s="16" t="s">
        <v>774</v>
      </c>
      <c r="J166" s="16">
        <v>46460169</v>
      </c>
      <c r="K166" s="16" t="s">
        <v>773</v>
      </c>
    </row>
    <row r="167" spans="1:11" x14ac:dyDescent="0.25">
      <c r="A167" t="s">
        <v>786</v>
      </c>
      <c r="B167" t="s">
        <v>787</v>
      </c>
      <c r="C167" t="s">
        <v>788</v>
      </c>
      <c r="D167" s="43">
        <v>5602000</v>
      </c>
      <c r="F167" t="s">
        <v>785</v>
      </c>
      <c r="G167">
        <v>1001178</v>
      </c>
      <c r="I167" s="16" t="s">
        <v>779</v>
      </c>
      <c r="J167" s="16">
        <v>46460170</v>
      </c>
      <c r="K167" s="16" t="s">
        <v>778</v>
      </c>
    </row>
    <row r="168" spans="1:11" x14ac:dyDescent="0.25">
      <c r="A168" t="s">
        <v>790</v>
      </c>
      <c r="B168" t="s">
        <v>791</v>
      </c>
      <c r="C168" t="s">
        <v>792</v>
      </c>
      <c r="D168" s="43">
        <v>5460000</v>
      </c>
      <c r="F168" t="s">
        <v>789</v>
      </c>
      <c r="G168">
        <v>1001148</v>
      </c>
      <c r="I168" s="16" t="s">
        <v>783</v>
      </c>
      <c r="J168" s="16">
        <v>46460171</v>
      </c>
      <c r="K168" s="16" t="s">
        <v>782</v>
      </c>
    </row>
    <row r="169" spans="1:11" x14ac:dyDescent="0.25">
      <c r="A169" t="s">
        <v>794</v>
      </c>
      <c r="B169" t="s">
        <v>795</v>
      </c>
      <c r="C169" t="s">
        <v>796</v>
      </c>
      <c r="D169" s="43">
        <v>5687300</v>
      </c>
      <c r="F169" t="s">
        <v>793</v>
      </c>
      <c r="G169">
        <v>1001049</v>
      </c>
      <c r="I169" s="16" t="s">
        <v>787</v>
      </c>
      <c r="J169" s="16">
        <v>46460172</v>
      </c>
      <c r="K169" s="16" t="s">
        <v>786</v>
      </c>
    </row>
    <row r="170" spans="1:11" x14ac:dyDescent="0.25">
      <c r="A170" s="16" t="s">
        <v>798</v>
      </c>
      <c r="B170" s="16" t="s">
        <v>799</v>
      </c>
      <c r="C170" s="16" t="s">
        <v>800</v>
      </c>
      <c r="D170" s="43" t="s">
        <v>801</v>
      </c>
      <c r="F170" t="s">
        <v>797</v>
      </c>
      <c r="G170">
        <v>1001149</v>
      </c>
      <c r="I170" s="16" t="s">
        <v>791</v>
      </c>
      <c r="J170" s="16">
        <v>46460173</v>
      </c>
      <c r="K170" s="16" t="s">
        <v>790</v>
      </c>
    </row>
    <row r="171" spans="1:11" x14ac:dyDescent="0.25">
      <c r="A171" t="s">
        <v>803</v>
      </c>
      <c r="B171" t="s">
        <v>804</v>
      </c>
      <c r="C171" t="s">
        <v>805</v>
      </c>
      <c r="D171" s="43">
        <v>5009000</v>
      </c>
      <c r="F171" t="s">
        <v>802</v>
      </c>
      <c r="G171">
        <v>1001150</v>
      </c>
      <c r="I171" s="16" t="s">
        <v>795</v>
      </c>
      <c r="J171" s="16">
        <v>46460174</v>
      </c>
      <c r="K171" s="16" t="s">
        <v>794</v>
      </c>
    </row>
    <row r="172" spans="1:11" x14ac:dyDescent="0.25">
      <c r="A172" t="s">
        <v>807</v>
      </c>
      <c r="B172" t="s">
        <v>808</v>
      </c>
      <c r="C172" t="s">
        <v>809</v>
      </c>
      <c r="D172" s="43">
        <v>5356000</v>
      </c>
      <c r="F172" t="s">
        <v>806</v>
      </c>
      <c r="G172">
        <v>1001151</v>
      </c>
      <c r="I172" s="16" t="s">
        <v>804</v>
      </c>
      <c r="J172" s="16">
        <v>46460510</v>
      </c>
      <c r="K172" s="16" t="s">
        <v>803</v>
      </c>
    </row>
    <row r="173" spans="1:11" x14ac:dyDescent="0.25">
      <c r="A173" t="s">
        <v>811</v>
      </c>
      <c r="B173" t="s">
        <v>812</v>
      </c>
      <c r="D173" s="62">
        <v>5666002</v>
      </c>
      <c r="F173" t="s">
        <v>810</v>
      </c>
      <c r="G173">
        <v>1001174</v>
      </c>
      <c r="I173" s="16" t="s">
        <v>808</v>
      </c>
      <c r="J173" s="16">
        <v>46460177</v>
      </c>
      <c r="K173" s="16" t="s">
        <v>807</v>
      </c>
    </row>
    <row r="174" spans="1:11" x14ac:dyDescent="0.25">
      <c r="A174" t="s">
        <v>814</v>
      </c>
      <c r="B174" t="s">
        <v>815</v>
      </c>
      <c r="C174" t="s">
        <v>816</v>
      </c>
      <c r="D174" s="43">
        <v>5231000</v>
      </c>
      <c r="F174" t="s">
        <v>813</v>
      </c>
      <c r="G174">
        <v>1001154</v>
      </c>
      <c r="I174" s="16" t="s">
        <v>812</v>
      </c>
      <c r="J174" s="16">
        <v>46460266</v>
      </c>
      <c r="K174" s="16" t="s">
        <v>818</v>
      </c>
    </row>
    <row r="175" spans="1:11" x14ac:dyDescent="0.25">
      <c r="A175" t="s">
        <v>819</v>
      </c>
      <c r="B175" t="s">
        <v>820</v>
      </c>
      <c r="C175" t="s">
        <v>821</v>
      </c>
      <c r="D175" s="43">
        <v>5047000</v>
      </c>
      <c r="F175" t="s">
        <v>817</v>
      </c>
      <c r="G175">
        <v>1001161</v>
      </c>
      <c r="I175" s="16" t="s">
        <v>815</v>
      </c>
      <c r="J175" s="16">
        <v>46460178</v>
      </c>
      <c r="K175" s="16" t="s">
        <v>814</v>
      </c>
    </row>
    <row r="176" spans="1:11" x14ac:dyDescent="0.25">
      <c r="A176" t="s">
        <v>823</v>
      </c>
      <c r="B176" t="s">
        <v>824</v>
      </c>
      <c r="C176" t="s">
        <v>825</v>
      </c>
      <c r="D176" s="43">
        <v>5720000</v>
      </c>
      <c r="F176" t="s">
        <v>822</v>
      </c>
      <c r="G176">
        <v>1001168</v>
      </c>
      <c r="I176" s="16" t="s">
        <v>820</v>
      </c>
      <c r="J176" s="16">
        <v>46460516</v>
      </c>
      <c r="K176" s="16" t="s">
        <v>819</v>
      </c>
    </row>
    <row r="177" spans="1:11" x14ac:dyDescent="0.25">
      <c r="A177" t="s">
        <v>146</v>
      </c>
      <c r="B177" t="s">
        <v>827</v>
      </c>
      <c r="C177" t="s">
        <v>828</v>
      </c>
      <c r="D177" s="43">
        <v>5691300</v>
      </c>
      <c r="F177" t="s">
        <v>826</v>
      </c>
      <c r="G177">
        <v>1001120</v>
      </c>
      <c r="I177" s="16" t="s">
        <v>824</v>
      </c>
      <c r="J177" s="16">
        <v>46460180</v>
      </c>
      <c r="K177" s="16" t="s">
        <v>823</v>
      </c>
    </row>
    <row r="178" spans="1:11" x14ac:dyDescent="0.25">
      <c r="A178" t="s">
        <v>830</v>
      </c>
      <c r="B178" t="s">
        <v>831</v>
      </c>
      <c r="C178" t="s">
        <v>832</v>
      </c>
      <c r="D178" s="43">
        <v>5085000</v>
      </c>
      <c r="F178" t="s">
        <v>829</v>
      </c>
      <c r="G178">
        <v>1001173</v>
      </c>
      <c r="I178" s="16" t="s">
        <v>827</v>
      </c>
      <c r="J178" s="16">
        <v>46460181</v>
      </c>
      <c r="K178" s="16" t="s">
        <v>146</v>
      </c>
    </row>
    <row r="179" spans="1:11" x14ac:dyDescent="0.25">
      <c r="A179" t="s">
        <v>834</v>
      </c>
      <c r="B179" t="s">
        <v>835</v>
      </c>
      <c r="C179" t="s">
        <v>836</v>
      </c>
      <c r="D179" s="43">
        <v>5254000</v>
      </c>
      <c r="F179" s="16" t="s">
        <v>833</v>
      </c>
      <c r="G179">
        <v>1002096</v>
      </c>
      <c r="I179" s="16" t="s">
        <v>831</v>
      </c>
      <c r="J179" s="16">
        <v>46460182</v>
      </c>
      <c r="K179" s="16" t="s">
        <v>830</v>
      </c>
    </row>
    <row r="180" spans="1:11" x14ac:dyDescent="0.25">
      <c r="A180" t="s">
        <v>838</v>
      </c>
      <c r="B180" t="s">
        <v>839</v>
      </c>
      <c r="C180" t="s">
        <v>840</v>
      </c>
      <c r="D180" s="43">
        <v>5719100</v>
      </c>
      <c r="F180" t="s">
        <v>837</v>
      </c>
      <c r="G180">
        <v>1001597</v>
      </c>
      <c r="I180" s="16" t="s">
        <v>835</v>
      </c>
      <c r="J180" s="16">
        <v>46460183</v>
      </c>
      <c r="K180" s="16" t="s">
        <v>834</v>
      </c>
    </row>
    <row r="181" spans="1:11" x14ac:dyDescent="0.25">
      <c r="A181" s="16" t="s">
        <v>842</v>
      </c>
      <c r="B181" s="16" t="s">
        <v>843</v>
      </c>
      <c r="C181" s="16" t="s">
        <v>844</v>
      </c>
      <c r="D181" s="43">
        <v>5811000</v>
      </c>
      <c r="F181" t="s">
        <v>841</v>
      </c>
      <c r="G181">
        <v>1001576</v>
      </c>
      <c r="I181" s="16" t="s">
        <v>839</v>
      </c>
      <c r="J181" s="16">
        <v>46460184</v>
      </c>
      <c r="K181" s="16" t="s">
        <v>838</v>
      </c>
    </row>
    <row r="182" spans="1:11" x14ac:dyDescent="0.25">
      <c r="A182" t="s">
        <v>846</v>
      </c>
      <c r="B182" t="s">
        <v>847</v>
      </c>
      <c r="C182" t="s">
        <v>848</v>
      </c>
      <c r="D182" s="43">
        <v>5506000</v>
      </c>
      <c r="F182" t="s">
        <v>845</v>
      </c>
      <c r="G182">
        <v>1001159</v>
      </c>
      <c r="I182" s="16" t="s">
        <v>843</v>
      </c>
      <c r="J182" s="16">
        <v>46460185</v>
      </c>
      <c r="K182" s="16" t="s">
        <v>850</v>
      </c>
    </row>
    <row r="183" spans="1:11" x14ac:dyDescent="0.25">
      <c r="A183" t="s">
        <v>851</v>
      </c>
      <c r="B183" t="s">
        <v>852</v>
      </c>
      <c r="C183" t="s">
        <v>853</v>
      </c>
      <c r="D183" s="43">
        <v>5327000</v>
      </c>
      <c r="F183" t="s">
        <v>849</v>
      </c>
      <c r="G183">
        <v>1001160</v>
      </c>
      <c r="I183" s="16" t="s">
        <v>847</v>
      </c>
      <c r="J183" s="16">
        <v>46460187</v>
      </c>
      <c r="K183" s="16" t="s">
        <v>846</v>
      </c>
    </row>
    <row r="184" spans="1:11" x14ac:dyDescent="0.25">
      <c r="A184" t="s">
        <v>855</v>
      </c>
      <c r="B184" t="s">
        <v>856</v>
      </c>
      <c r="C184" t="s">
        <v>857</v>
      </c>
      <c r="D184" s="43">
        <v>5328000</v>
      </c>
      <c r="F184" t="s">
        <v>854</v>
      </c>
      <c r="G184">
        <v>1001162</v>
      </c>
      <c r="I184" s="16" t="s">
        <v>852</v>
      </c>
      <c r="J184" s="16">
        <v>46460188</v>
      </c>
      <c r="K184" s="16" t="s">
        <v>851</v>
      </c>
    </row>
    <row r="185" spans="1:11" x14ac:dyDescent="0.25">
      <c r="A185" t="s">
        <v>859</v>
      </c>
      <c r="B185" t="s">
        <v>860</v>
      </c>
      <c r="C185" t="s">
        <v>861</v>
      </c>
      <c r="D185" s="43">
        <v>5333200</v>
      </c>
      <c r="F185" t="s">
        <v>858</v>
      </c>
      <c r="G185">
        <v>1002093</v>
      </c>
      <c r="I185" s="16" t="s">
        <v>863</v>
      </c>
      <c r="J185" s="16">
        <v>46460448</v>
      </c>
      <c r="K185" s="16" t="s">
        <v>864</v>
      </c>
    </row>
    <row r="186" spans="1:11" x14ac:dyDescent="0.25">
      <c r="A186" t="s">
        <v>864</v>
      </c>
      <c r="B186" t="s">
        <v>863</v>
      </c>
      <c r="C186" t="s">
        <v>865</v>
      </c>
      <c r="D186" s="43">
        <v>5329000</v>
      </c>
      <c r="F186" t="s">
        <v>862</v>
      </c>
      <c r="G186">
        <v>1001163</v>
      </c>
      <c r="I186" s="16" t="s">
        <v>856</v>
      </c>
      <c r="J186" s="16">
        <v>46460189</v>
      </c>
      <c r="K186" s="16" t="s">
        <v>855</v>
      </c>
    </row>
    <row r="187" spans="1:11" x14ac:dyDescent="0.25">
      <c r="A187" t="s">
        <v>867</v>
      </c>
      <c r="B187" t="s">
        <v>868</v>
      </c>
      <c r="C187" t="s">
        <v>869</v>
      </c>
      <c r="D187" s="43">
        <v>5330000</v>
      </c>
      <c r="F187" t="s">
        <v>866</v>
      </c>
      <c r="G187">
        <v>1001504</v>
      </c>
      <c r="I187" s="16" t="s">
        <v>860</v>
      </c>
      <c r="J187" s="16">
        <v>46460190</v>
      </c>
      <c r="K187" s="16" t="s">
        <v>859</v>
      </c>
    </row>
    <row r="188" spans="1:11" x14ac:dyDescent="0.25">
      <c r="A188" t="s">
        <v>871</v>
      </c>
      <c r="B188" t="s">
        <v>872</v>
      </c>
      <c r="C188" t="s">
        <v>873</v>
      </c>
      <c r="D188" s="43">
        <v>5560000</v>
      </c>
      <c r="F188" t="s">
        <v>870</v>
      </c>
      <c r="G188">
        <v>1001171</v>
      </c>
      <c r="I188" s="16" t="s">
        <v>868</v>
      </c>
      <c r="J188" s="16">
        <v>46460192</v>
      </c>
      <c r="K188" s="16" t="s">
        <v>867</v>
      </c>
    </row>
    <row r="189" spans="1:11" x14ac:dyDescent="0.25">
      <c r="A189" t="s">
        <v>875</v>
      </c>
      <c r="B189" t="s">
        <v>876</v>
      </c>
      <c r="C189" t="s">
        <v>877</v>
      </c>
      <c r="D189" s="43">
        <v>5662000</v>
      </c>
      <c r="F189" t="s">
        <v>874</v>
      </c>
      <c r="G189">
        <v>1001172</v>
      </c>
      <c r="I189" s="16" t="s">
        <v>872</v>
      </c>
      <c r="J189" s="16">
        <v>46460193</v>
      </c>
      <c r="K189" s="16" t="s">
        <v>871</v>
      </c>
    </row>
    <row r="190" spans="1:11" x14ac:dyDescent="0.25">
      <c r="A190" t="s">
        <v>879</v>
      </c>
      <c r="B190" t="s">
        <v>880</v>
      </c>
      <c r="C190" t="s">
        <v>881</v>
      </c>
      <c r="D190" s="43">
        <v>5305000</v>
      </c>
      <c r="F190" t="s">
        <v>878</v>
      </c>
      <c r="G190">
        <v>1001567</v>
      </c>
      <c r="I190" s="16" t="s">
        <v>876</v>
      </c>
      <c r="J190" s="16">
        <v>46460194</v>
      </c>
      <c r="K190" s="16" t="s">
        <v>875</v>
      </c>
    </row>
    <row r="191" spans="1:11" x14ac:dyDescent="0.25">
      <c r="A191" t="s">
        <v>883</v>
      </c>
      <c r="B191" t="s">
        <v>884</v>
      </c>
      <c r="C191" t="s">
        <v>885</v>
      </c>
      <c r="D191" s="43">
        <v>5164000</v>
      </c>
      <c r="F191" t="s">
        <v>882</v>
      </c>
      <c r="G191">
        <v>1001175</v>
      </c>
      <c r="I191" s="16" t="s">
        <v>880</v>
      </c>
      <c r="J191" s="16">
        <v>46460195</v>
      </c>
      <c r="K191" s="16" t="s">
        <v>879</v>
      </c>
    </row>
    <row r="192" spans="1:11" x14ac:dyDescent="0.25">
      <c r="A192" s="16" t="s">
        <v>887</v>
      </c>
      <c r="B192" s="16" t="s">
        <v>888</v>
      </c>
      <c r="C192" s="16" t="s">
        <v>889</v>
      </c>
      <c r="D192" s="43">
        <v>5772300</v>
      </c>
      <c r="F192" t="s">
        <v>886</v>
      </c>
      <c r="G192">
        <v>1001176</v>
      </c>
      <c r="I192" s="16" t="s">
        <v>884</v>
      </c>
      <c r="J192" s="16">
        <v>46460483</v>
      </c>
      <c r="K192" s="16" t="s">
        <v>891</v>
      </c>
    </row>
    <row r="193" spans="1:11" x14ac:dyDescent="0.25">
      <c r="A193" t="s">
        <v>892</v>
      </c>
      <c r="B193" t="s">
        <v>893</v>
      </c>
      <c r="C193" t="s">
        <v>894</v>
      </c>
      <c r="D193" s="43">
        <v>5660000</v>
      </c>
      <c r="F193" t="s">
        <v>890</v>
      </c>
      <c r="G193">
        <v>1001177</v>
      </c>
      <c r="I193" s="16" t="s">
        <v>888</v>
      </c>
      <c r="J193" s="16">
        <v>46460197</v>
      </c>
      <c r="K193" s="16" t="s">
        <v>896</v>
      </c>
    </row>
    <row r="194" spans="1:11" x14ac:dyDescent="0.25">
      <c r="A194" t="s">
        <v>897</v>
      </c>
      <c r="B194" t="s">
        <v>898</v>
      </c>
      <c r="C194" t="s">
        <v>899</v>
      </c>
      <c r="D194" s="43">
        <v>5661000</v>
      </c>
      <c r="F194" t="s">
        <v>895</v>
      </c>
      <c r="G194">
        <v>1001180</v>
      </c>
      <c r="I194" s="16" t="s">
        <v>893</v>
      </c>
      <c r="J194" s="16">
        <v>46460198</v>
      </c>
      <c r="K194" s="16" t="s">
        <v>892</v>
      </c>
    </row>
    <row r="195" spans="1:11" x14ac:dyDescent="0.25">
      <c r="A195" t="s">
        <v>901</v>
      </c>
      <c r="B195" t="s">
        <v>902</v>
      </c>
      <c r="C195" t="s">
        <v>903</v>
      </c>
      <c r="D195" s="43">
        <v>5232000</v>
      </c>
      <c r="F195" t="s">
        <v>900</v>
      </c>
      <c r="G195">
        <v>1001184</v>
      </c>
      <c r="I195" s="16" t="s">
        <v>898</v>
      </c>
      <c r="J195" s="16">
        <v>46460199</v>
      </c>
      <c r="K195" s="16" t="s">
        <v>897</v>
      </c>
    </row>
    <row r="196" spans="1:11" x14ac:dyDescent="0.25">
      <c r="A196" s="16" t="s">
        <v>905</v>
      </c>
      <c r="B196" s="16" t="s">
        <v>906</v>
      </c>
      <c r="C196" s="16" t="s">
        <v>907</v>
      </c>
      <c r="D196" s="43">
        <v>5778500</v>
      </c>
      <c r="F196" t="s">
        <v>904</v>
      </c>
      <c r="G196">
        <v>1001185</v>
      </c>
      <c r="I196" s="16" t="s">
        <v>902</v>
      </c>
      <c r="J196" s="16">
        <v>46460200</v>
      </c>
      <c r="K196" s="16" t="s">
        <v>909</v>
      </c>
    </row>
    <row r="197" spans="1:11" x14ac:dyDescent="0.25">
      <c r="A197" s="16" t="s">
        <v>910</v>
      </c>
      <c r="B197" s="16" t="s">
        <v>911</v>
      </c>
      <c r="C197" s="16" t="s">
        <v>912</v>
      </c>
      <c r="D197" s="43">
        <v>5772200</v>
      </c>
      <c r="F197" t="s">
        <v>908</v>
      </c>
      <c r="G197">
        <v>1001187</v>
      </c>
      <c r="I197" s="16" t="s">
        <v>906</v>
      </c>
      <c r="J197" s="16">
        <v>46460201</v>
      </c>
      <c r="K197" s="16" t="s">
        <v>914</v>
      </c>
    </row>
    <row r="198" spans="1:11" x14ac:dyDescent="0.25">
      <c r="A198" t="s">
        <v>915</v>
      </c>
      <c r="B198" t="s">
        <v>916</v>
      </c>
      <c r="C198" t="s">
        <v>917</v>
      </c>
      <c r="D198" s="43">
        <v>5501100</v>
      </c>
      <c r="F198" t="s">
        <v>913</v>
      </c>
      <c r="G198">
        <v>1001563</v>
      </c>
      <c r="I198" s="16" t="s">
        <v>911</v>
      </c>
      <c r="J198" s="16">
        <v>46460202</v>
      </c>
      <c r="K198" s="16" t="s">
        <v>919</v>
      </c>
    </row>
    <row r="199" spans="1:11" x14ac:dyDescent="0.25">
      <c r="A199" t="s">
        <v>920</v>
      </c>
      <c r="B199" t="s">
        <v>921</v>
      </c>
      <c r="C199" t="s">
        <v>922</v>
      </c>
      <c r="D199" s="43">
        <v>5165000</v>
      </c>
      <c r="F199" t="s">
        <v>918</v>
      </c>
      <c r="G199">
        <v>1001188</v>
      </c>
      <c r="I199" s="16" t="s">
        <v>916</v>
      </c>
      <c r="J199" s="16">
        <v>46460203</v>
      </c>
      <c r="K199" s="16" t="s">
        <v>915</v>
      </c>
    </row>
    <row r="200" spans="1:11" x14ac:dyDescent="0.25">
      <c r="A200" t="s">
        <v>924</v>
      </c>
      <c r="B200" t="s">
        <v>925</v>
      </c>
      <c r="C200" t="s">
        <v>926</v>
      </c>
      <c r="D200" s="43">
        <v>5507000</v>
      </c>
      <c r="F200" t="s">
        <v>923</v>
      </c>
      <c r="G200">
        <v>1001140</v>
      </c>
      <c r="I200" s="16" t="s">
        <v>921</v>
      </c>
      <c r="J200" s="16">
        <v>46460204</v>
      </c>
      <c r="K200" s="16" t="s">
        <v>920</v>
      </c>
    </row>
    <row r="201" spans="1:11" x14ac:dyDescent="0.25">
      <c r="A201" t="s">
        <v>928</v>
      </c>
      <c r="B201" t="s">
        <v>929</v>
      </c>
      <c r="C201" t="s">
        <v>930</v>
      </c>
      <c r="D201" s="43">
        <v>5724100</v>
      </c>
      <c r="F201" t="s">
        <v>927</v>
      </c>
      <c r="G201">
        <v>1001143</v>
      </c>
      <c r="I201" s="16" t="s">
        <v>925</v>
      </c>
      <c r="J201" s="16">
        <v>46460205</v>
      </c>
      <c r="K201" s="16" t="s">
        <v>924</v>
      </c>
    </row>
    <row r="202" spans="1:11" x14ac:dyDescent="0.25">
      <c r="A202" t="s">
        <v>932</v>
      </c>
      <c r="B202" t="s">
        <v>933</v>
      </c>
      <c r="C202" t="s">
        <v>934</v>
      </c>
      <c r="D202" s="43">
        <v>5278100</v>
      </c>
      <c r="F202" t="s">
        <v>931</v>
      </c>
      <c r="G202">
        <v>1001189</v>
      </c>
      <c r="I202" s="16" t="s">
        <v>929</v>
      </c>
      <c r="J202" s="16">
        <v>46460206</v>
      </c>
      <c r="K202" s="16" t="s">
        <v>928</v>
      </c>
    </row>
    <row r="203" spans="1:11" x14ac:dyDescent="0.25">
      <c r="A203" t="s">
        <v>936</v>
      </c>
      <c r="B203" t="s">
        <v>937</v>
      </c>
      <c r="C203" t="s">
        <v>938</v>
      </c>
      <c r="D203" s="43">
        <v>5233000</v>
      </c>
      <c r="F203" t="s">
        <v>935</v>
      </c>
      <c r="G203">
        <v>1002060</v>
      </c>
      <c r="I203" s="16" t="s">
        <v>933</v>
      </c>
      <c r="J203" s="16">
        <v>46460209</v>
      </c>
      <c r="K203" s="16" t="s">
        <v>932</v>
      </c>
    </row>
    <row r="204" spans="1:11" x14ac:dyDescent="0.25">
      <c r="A204" t="s">
        <v>940</v>
      </c>
      <c r="B204" t="s">
        <v>941</v>
      </c>
      <c r="C204" t="s">
        <v>942</v>
      </c>
      <c r="D204" s="43">
        <v>5603000</v>
      </c>
      <c r="F204" t="s">
        <v>939</v>
      </c>
      <c r="G204">
        <v>1001051</v>
      </c>
      <c r="I204" s="16" t="s">
        <v>937</v>
      </c>
      <c r="J204" s="16">
        <v>46460210</v>
      </c>
      <c r="K204" s="16" t="s">
        <v>936</v>
      </c>
    </row>
    <row r="205" spans="1:11" x14ac:dyDescent="0.25">
      <c r="A205" t="s">
        <v>944</v>
      </c>
      <c r="B205" t="s">
        <v>945</v>
      </c>
      <c r="C205" t="s">
        <v>946</v>
      </c>
      <c r="D205" s="43">
        <v>5861000</v>
      </c>
      <c r="F205" t="s">
        <v>943</v>
      </c>
      <c r="G205">
        <v>1001556</v>
      </c>
      <c r="I205" s="16" t="s">
        <v>941</v>
      </c>
      <c r="J205" s="16">
        <v>46460211</v>
      </c>
      <c r="K205" s="16" t="s">
        <v>940</v>
      </c>
    </row>
    <row r="206" spans="1:11" x14ac:dyDescent="0.25">
      <c r="A206" t="s">
        <v>948</v>
      </c>
      <c r="B206" t="s">
        <v>949</v>
      </c>
      <c r="C206" t="s">
        <v>950</v>
      </c>
      <c r="D206" s="43">
        <v>5278000</v>
      </c>
      <c r="F206" t="s">
        <v>947</v>
      </c>
      <c r="G206">
        <v>1001131</v>
      </c>
      <c r="I206" s="16" t="s">
        <v>945</v>
      </c>
      <c r="J206" s="16">
        <v>46460212</v>
      </c>
      <c r="K206" s="16" t="s">
        <v>944</v>
      </c>
    </row>
    <row r="207" spans="1:11" x14ac:dyDescent="0.25">
      <c r="A207" t="s">
        <v>952</v>
      </c>
      <c r="B207" t="s">
        <v>953</v>
      </c>
      <c r="C207" t="s">
        <v>954</v>
      </c>
      <c r="D207" s="43">
        <v>5663000</v>
      </c>
      <c r="F207" t="s">
        <v>951</v>
      </c>
      <c r="G207">
        <v>1002775</v>
      </c>
      <c r="I207" s="16" t="s">
        <v>949</v>
      </c>
      <c r="J207" s="16">
        <v>46460213</v>
      </c>
      <c r="K207" s="16" t="s">
        <v>948</v>
      </c>
    </row>
    <row r="208" spans="1:11" x14ac:dyDescent="0.25">
      <c r="A208" t="s">
        <v>956</v>
      </c>
      <c r="B208" t="s">
        <v>957</v>
      </c>
      <c r="C208" t="s">
        <v>958</v>
      </c>
      <c r="D208" s="43">
        <v>5664000</v>
      </c>
      <c r="F208" t="s">
        <v>955</v>
      </c>
      <c r="G208">
        <v>1001053</v>
      </c>
      <c r="I208" s="16" t="s">
        <v>960</v>
      </c>
      <c r="J208" s="16">
        <v>46460214</v>
      </c>
      <c r="K208" s="16" t="s">
        <v>961</v>
      </c>
    </row>
    <row r="209" spans="1:11" x14ac:dyDescent="0.25">
      <c r="A209" t="s">
        <v>962</v>
      </c>
      <c r="B209" t="s">
        <v>963</v>
      </c>
      <c r="C209" t="s">
        <v>964</v>
      </c>
      <c r="D209" s="43">
        <v>5693000</v>
      </c>
      <c r="F209" t="s">
        <v>959</v>
      </c>
      <c r="G209">
        <v>1001194</v>
      </c>
      <c r="I209" s="16" t="s">
        <v>953</v>
      </c>
      <c r="J209" s="16">
        <v>46460215</v>
      </c>
      <c r="K209" s="16" t="s">
        <v>952</v>
      </c>
    </row>
    <row r="210" spans="1:11" x14ac:dyDescent="0.25">
      <c r="A210" t="s">
        <v>966</v>
      </c>
      <c r="B210" t="s">
        <v>967</v>
      </c>
      <c r="C210" t="s">
        <v>968</v>
      </c>
      <c r="D210" s="43">
        <v>5452000</v>
      </c>
      <c r="F210" t="s">
        <v>965</v>
      </c>
      <c r="G210">
        <v>1001090</v>
      </c>
      <c r="I210" s="16" t="s">
        <v>957</v>
      </c>
      <c r="J210" s="16">
        <v>46460216</v>
      </c>
      <c r="K210" s="16" t="s">
        <v>956</v>
      </c>
    </row>
    <row r="211" spans="1:11" x14ac:dyDescent="0.25">
      <c r="A211" t="s">
        <v>970</v>
      </c>
      <c r="B211" t="s">
        <v>971</v>
      </c>
      <c r="C211" t="s">
        <v>972</v>
      </c>
      <c r="D211" s="43">
        <v>5203000</v>
      </c>
      <c r="F211" t="s">
        <v>969</v>
      </c>
      <c r="G211">
        <v>1001537</v>
      </c>
      <c r="I211" s="16" t="s">
        <v>963</v>
      </c>
      <c r="J211" s="16">
        <v>46460218</v>
      </c>
      <c r="K211" s="16" t="s">
        <v>962</v>
      </c>
    </row>
    <row r="212" spans="1:11" x14ac:dyDescent="0.25">
      <c r="A212" s="16" t="s">
        <v>974</v>
      </c>
      <c r="B212" s="16" t="s">
        <v>975</v>
      </c>
      <c r="C212" s="16" t="s">
        <v>976</v>
      </c>
      <c r="D212" s="43">
        <v>5905000</v>
      </c>
      <c r="F212" t="s">
        <v>973</v>
      </c>
      <c r="G212">
        <v>1001539</v>
      </c>
      <c r="I212" s="16" t="s">
        <v>967</v>
      </c>
      <c r="J212" s="16">
        <v>46460502</v>
      </c>
      <c r="K212" s="16" t="s">
        <v>966</v>
      </c>
    </row>
    <row r="213" spans="1:11" x14ac:dyDescent="0.25">
      <c r="A213" s="16" t="s">
        <v>978</v>
      </c>
      <c r="B213" s="16" t="s">
        <v>979</v>
      </c>
      <c r="C213" s="16" t="s">
        <v>980</v>
      </c>
      <c r="D213" s="43">
        <v>5906000</v>
      </c>
      <c r="F213" t="s">
        <v>977</v>
      </c>
      <c r="G213">
        <v>1001197</v>
      </c>
      <c r="I213" s="16" t="s">
        <v>982</v>
      </c>
      <c r="J213" s="16">
        <v>46460220</v>
      </c>
      <c r="K213" s="16" t="s">
        <v>983</v>
      </c>
    </row>
    <row r="214" spans="1:11" x14ac:dyDescent="0.25">
      <c r="A214" s="16" t="s">
        <v>984</v>
      </c>
      <c r="B214" s="16" t="s">
        <v>985</v>
      </c>
      <c r="C214" s="16" t="s">
        <v>986</v>
      </c>
      <c r="D214" s="43">
        <v>5778200</v>
      </c>
      <c r="F214" t="s">
        <v>981</v>
      </c>
      <c r="G214">
        <v>1001204</v>
      </c>
      <c r="I214" s="16" t="s">
        <v>988</v>
      </c>
      <c r="J214" s="16">
        <v>46460222</v>
      </c>
      <c r="K214" s="16" t="s">
        <v>989</v>
      </c>
    </row>
    <row r="215" spans="1:11" x14ac:dyDescent="0.25">
      <c r="A215" t="s">
        <v>990</v>
      </c>
      <c r="B215" t="s">
        <v>991</v>
      </c>
      <c r="C215" t="s">
        <v>992</v>
      </c>
      <c r="D215" s="43">
        <v>5501000</v>
      </c>
      <c r="F215" t="s">
        <v>987</v>
      </c>
      <c r="G215">
        <v>1001584</v>
      </c>
      <c r="I215" s="16" t="s">
        <v>971</v>
      </c>
      <c r="J215" s="16">
        <v>46460223</v>
      </c>
      <c r="K215" s="16" t="s">
        <v>970</v>
      </c>
    </row>
    <row r="216" spans="1:11" x14ac:dyDescent="0.25">
      <c r="A216" t="s">
        <v>994</v>
      </c>
      <c r="B216" t="s">
        <v>995</v>
      </c>
      <c r="C216" t="s">
        <v>996</v>
      </c>
      <c r="D216" s="43">
        <v>5048100</v>
      </c>
      <c r="F216" t="s">
        <v>993</v>
      </c>
      <c r="G216">
        <v>1001618</v>
      </c>
      <c r="I216" s="16" t="s">
        <v>975</v>
      </c>
      <c r="J216" s="16">
        <v>46460224</v>
      </c>
      <c r="K216" s="16" t="s">
        <v>998</v>
      </c>
    </row>
    <row r="217" spans="1:11" x14ac:dyDescent="0.25">
      <c r="A217" t="s">
        <v>999</v>
      </c>
      <c r="B217" t="s">
        <v>1000</v>
      </c>
      <c r="C217" t="s">
        <v>1001</v>
      </c>
      <c r="D217" s="43">
        <v>5605200</v>
      </c>
      <c r="F217" t="s">
        <v>997</v>
      </c>
      <c r="G217">
        <v>1001025</v>
      </c>
      <c r="I217" s="16" t="s">
        <v>979</v>
      </c>
      <c r="J217" s="16">
        <v>46460225</v>
      </c>
      <c r="K217" s="16" t="s">
        <v>1003</v>
      </c>
    </row>
    <row r="218" spans="1:11" x14ac:dyDescent="0.25">
      <c r="A218" t="s">
        <v>1004</v>
      </c>
      <c r="B218" t="s">
        <v>1005</v>
      </c>
      <c r="C218" t="s">
        <v>1006</v>
      </c>
      <c r="D218" s="43">
        <v>5255100</v>
      </c>
      <c r="F218" t="s">
        <v>1002</v>
      </c>
      <c r="G218">
        <v>1001547</v>
      </c>
      <c r="I218" s="16" t="s">
        <v>985</v>
      </c>
      <c r="J218" s="16">
        <v>46460226</v>
      </c>
      <c r="K218" s="16" t="s">
        <v>1008</v>
      </c>
    </row>
    <row r="219" spans="1:11" x14ac:dyDescent="0.25">
      <c r="A219" t="s">
        <v>1009</v>
      </c>
      <c r="B219" t="s">
        <v>1010</v>
      </c>
      <c r="C219" t="s">
        <v>1011</v>
      </c>
      <c r="D219" s="43">
        <v>5812100</v>
      </c>
      <c r="F219" t="s">
        <v>1007</v>
      </c>
      <c r="G219">
        <v>1001592</v>
      </c>
      <c r="I219" s="16" t="s">
        <v>991</v>
      </c>
      <c r="J219" s="16">
        <v>46460227</v>
      </c>
      <c r="K219" s="16" t="s">
        <v>990</v>
      </c>
    </row>
    <row r="220" spans="1:11" x14ac:dyDescent="0.25">
      <c r="A220" t="s">
        <v>1013</v>
      </c>
      <c r="B220" t="s">
        <v>1014</v>
      </c>
      <c r="C220" t="s">
        <v>1015</v>
      </c>
      <c r="D220" s="43">
        <v>5352100</v>
      </c>
      <c r="F220" t="s">
        <v>1012</v>
      </c>
      <c r="G220">
        <v>1001191</v>
      </c>
      <c r="I220" s="16" t="s">
        <v>995</v>
      </c>
      <c r="J220" s="16">
        <v>46460228</v>
      </c>
      <c r="K220" s="16" t="s">
        <v>994</v>
      </c>
    </row>
    <row r="221" spans="1:11" x14ac:dyDescent="0.25">
      <c r="A221" t="s">
        <v>1017</v>
      </c>
      <c r="B221" t="s">
        <v>1018</v>
      </c>
      <c r="C221" t="s">
        <v>1019</v>
      </c>
      <c r="D221" s="43">
        <v>5357000</v>
      </c>
      <c r="F221" t="s">
        <v>1016</v>
      </c>
      <c r="G221">
        <v>1002897</v>
      </c>
      <c r="I221" s="16" t="s">
        <v>1000</v>
      </c>
      <c r="J221" s="16">
        <v>46460229</v>
      </c>
      <c r="K221" s="16" t="s">
        <v>999</v>
      </c>
    </row>
    <row r="222" spans="1:11" x14ac:dyDescent="0.25">
      <c r="A222" t="s">
        <v>1021</v>
      </c>
      <c r="B222" t="s">
        <v>1022</v>
      </c>
      <c r="C222" t="s">
        <v>1023</v>
      </c>
      <c r="D222" s="43">
        <v>5358000</v>
      </c>
      <c r="F222" t="s">
        <v>1020</v>
      </c>
      <c r="G222">
        <v>1001580</v>
      </c>
      <c r="I222" s="16" t="s">
        <v>1005</v>
      </c>
      <c r="J222" s="16">
        <v>46460496</v>
      </c>
      <c r="K222" s="16" t="s">
        <v>1004</v>
      </c>
    </row>
    <row r="223" spans="1:11" x14ac:dyDescent="0.25">
      <c r="A223" t="s">
        <v>1025</v>
      </c>
      <c r="B223" t="s">
        <v>1026</v>
      </c>
      <c r="C223" t="s">
        <v>1027</v>
      </c>
      <c r="D223" s="43">
        <v>5359000</v>
      </c>
      <c r="F223" t="s">
        <v>1024</v>
      </c>
      <c r="G223">
        <v>1001193</v>
      </c>
      <c r="I223" s="16" t="s">
        <v>1010</v>
      </c>
      <c r="J223" s="16">
        <v>46460231</v>
      </c>
      <c r="K223" s="16" t="s">
        <v>1009</v>
      </c>
    </row>
    <row r="224" spans="1:11" x14ac:dyDescent="0.25">
      <c r="A224" t="s">
        <v>1029</v>
      </c>
      <c r="B224" t="s">
        <v>1030</v>
      </c>
      <c r="C224" t="s">
        <v>1031</v>
      </c>
      <c r="D224" s="43">
        <v>5687100</v>
      </c>
      <c r="F224" t="s">
        <v>1028</v>
      </c>
      <c r="G224">
        <v>1001026</v>
      </c>
      <c r="I224" s="16" t="s">
        <v>1018</v>
      </c>
      <c r="J224" s="16">
        <v>46460233</v>
      </c>
      <c r="K224" s="16" t="s">
        <v>1017</v>
      </c>
    </row>
    <row r="225" spans="1:11" x14ac:dyDescent="0.25">
      <c r="A225" t="s">
        <v>1033</v>
      </c>
      <c r="B225" t="s">
        <v>1034</v>
      </c>
      <c r="C225" t="s">
        <v>1035</v>
      </c>
      <c r="D225" s="43">
        <v>5086000</v>
      </c>
      <c r="F225" t="s">
        <v>1032</v>
      </c>
      <c r="G225">
        <v>1002032</v>
      </c>
      <c r="I225" s="16" t="s">
        <v>1022</v>
      </c>
      <c r="J225" s="16">
        <v>46460234</v>
      </c>
      <c r="K225" s="16" t="s">
        <v>1021</v>
      </c>
    </row>
    <row r="226" spans="1:11" x14ac:dyDescent="0.25">
      <c r="A226" t="s">
        <v>1037</v>
      </c>
      <c r="B226" t="s">
        <v>1038</v>
      </c>
      <c r="C226" t="s">
        <v>1039</v>
      </c>
      <c r="D226" s="43">
        <v>5124000</v>
      </c>
      <c r="F226" t="s">
        <v>1036</v>
      </c>
      <c r="G226">
        <v>1001067</v>
      </c>
      <c r="I226" s="16" t="s">
        <v>1026</v>
      </c>
      <c r="J226" s="16">
        <v>46460235</v>
      </c>
      <c r="K226" s="16" t="s">
        <v>1025</v>
      </c>
    </row>
    <row r="227" spans="1:11" x14ac:dyDescent="0.25">
      <c r="A227" t="s">
        <v>1041</v>
      </c>
      <c r="B227" t="s">
        <v>1042</v>
      </c>
      <c r="C227" t="s">
        <v>1043</v>
      </c>
      <c r="D227" s="43">
        <v>5125000</v>
      </c>
      <c r="F227" t="s">
        <v>1040</v>
      </c>
      <c r="G227">
        <v>1001511</v>
      </c>
      <c r="I227" s="73" t="s">
        <v>1045</v>
      </c>
      <c r="J227" s="73">
        <v>46460500</v>
      </c>
      <c r="K227" s="73" t="s">
        <v>1046</v>
      </c>
    </row>
    <row r="228" spans="1:11" x14ac:dyDescent="0.25">
      <c r="A228" t="s">
        <v>1047</v>
      </c>
      <c r="B228" t="s">
        <v>1048</v>
      </c>
      <c r="C228" t="s">
        <v>1049</v>
      </c>
      <c r="D228" s="43">
        <v>5630300</v>
      </c>
      <c r="F228" t="s">
        <v>1044</v>
      </c>
      <c r="G228">
        <v>1001568</v>
      </c>
      <c r="I228" s="16" t="s">
        <v>1030</v>
      </c>
      <c r="J228" s="16">
        <v>46460239</v>
      </c>
      <c r="K228" s="16" t="s">
        <v>1029</v>
      </c>
    </row>
    <row r="229" spans="1:11" x14ac:dyDescent="0.25">
      <c r="A229" t="s">
        <v>1051</v>
      </c>
      <c r="B229" t="s">
        <v>1052</v>
      </c>
      <c r="C229" t="s">
        <v>1053</v>
      </c>
      <c r="D229" s="43">
        <v>5502100</v>
      </c>
      <c r="F229" t="s">
        <v>1050</v>
      </c>
      <c r="G229">
        <v>1001600</v>
      </c>
      <c r="I229" s="16" t="s">
        <v>1034</v>
      </c>
      <c r="J229" s="16">
        <v>46460240</v>
      </c>
      <c r="K229" s="16" t="s">
        <v>1033</v>
      </c>
    </row>
    <row r="230" spans="1:11" x14ac:dyDescent="0.25">
      <c r="A230" t="s">
        <v>1055</v>
      </c>
      <c r="B230" t="s">
        <v>1056</v>
      </c>
      <c r="D230" s="43">
        <v>5631200</v>
      </c>
      <c r="F230" t="s">
        <v>1054</v>
      </c>
      <c r="G230">
        <v>1001195</v>
      </c>
      <c r="I230" s="16" t="s">
        <v>1038</v>
      </c>
      <c r="J230" s="16">
        <v>46460241</v>
      </c>
      <c r="K230" s="16" t="s">
        <v>1037</v>
      </c>
    </row>
    <row r="231" spans="1:11" x14ac:dyDescent="0.25">
      <c r="A231" s="16" t="s">
        <v>1058</v>
      </c>
      <c r="B231" s="16" t="s">
        <v>1059</v>
      </c>
      <c r="C231" s="16" t="s">
        <v>1060</v>
      </c>
      <c r="D231" s="43">
        <v>5167000</v>
      </c>
      <c r="F231" t="s">
        <v>1057</v>
      </c>
      <c r="G231">
        <v>1002121</v>
      </c>
      <c r="I231" s="16" t="s">
        <v>1042</v>
      </c>
      <c r="J231" s="16">
        <v>46460242</v>
      </c>
      <c r="K231" s="16" t="s">
        <v>1041</v>
      </c>
    </row>
    <row r="232" spans="1:11" x14ac:dyDescent="0.25">
      <c r="A232" t="s">
        <v>1062</v>
      </c>
      <c r="B232" t="s">
        <v>1063</v>
      </c>
      <c r="C232" t="s">
        <v>1064</v>
      </c>
      <c r="D232" s="43">
        <v>5748100</v>
      </c>
      <c r="F232" t="s">
        <v>1061</v>
      </c>
      <c r="G232">
        <v>1001167</v>
      </c>
      <c r="I232" s="16" t="s">
        <v>1048</v>
      </c>
      <c r="J232" s="16">
        <v>46460243</v>
      </c>
      <c r="K232" s="16" t="s">
        <v>1047</v>
      </c>
    </row>
    <row r="233" spans="1:11" x14ac:dyDescent="0.25">
      <c r="A233" s="16" t="s">
        <v>1066</v>
      </c>
      <c r="B233" s="16" t="s">
        <v>1067</v>
      </c>
      <c r="C233" s="16" t="s">
        <v>1068</v>
      </c>
      <c r="D233" s="43">
        <v>5863100</v>
      </c>
      <c r="F233" t="s">
        <v>1065</v>
      </c>
      <c r="G233">
        <v>1001147</v>
      </c>
      <c r="I233" s="16" t="s">
        <v>1070</v>
      </c>
      <c r="J233" s="16">
        <v>46460244</v>
      </c>
      <c r="K233" s="16" t="s">
        <v>1071</v>
      </c>
    </row>
    <row r="234" spans="1:11" x14ac:dyDescent="0.25">
      <c r="A234" t="s">
        <v>1072</v>
      </c>
      <c r="B234" t="s">
        <v>1073</v>
      </c>
      <c r="C234" t="s">
        <v>1074</v>
      </c>
      <c r="D234" s="43">
        <v>5169000</v>
      </c>
      <c r="F234" t="s">
        <v>1069</v>
      </c>
      <c r="G234">
        <v>1001562</v>
      </c>
      <c r="I234" s="16" t="s">
        <v>1052</v>
      </c>
      <c r="J234" s="16">
        <v>46460245</v>
      </c>
      <c r="K234" s="16" t="s">
        <v>1051</v>
      </c>
    </row>
    <row r="235" spans="1:11" x14ac:dyDescent="0.25">
      <c r="A235" t="s">
        <v>1076</v>
      </c>
      <c r="B235" t="s">
        <v>1077</v>
      </c>
      <c r="C235" t="s">
        <v>1078</v>
      </c>
      <c r="D235" s="43">
        <v>5662100</v>
      </c>
      <c r="F235" t="s">
        <v>1075</v>
      </c>
      <c r="G235">
        <v>1001566</v>
      </c>
      <c r="I235" s="73" t="s">
        <v>1080</v>
      </c>
      <c r="J235" s="73">
        <v>46467013</v>
      </c>
      <c r="K235" s="73" t="s">
        <v>1081</v>
      </c>
    </row>
    <row r="236" spans="1:11" x14ac:dyDescent="0.25">
      <c r="A236" t="s">
        <v>1082</v>
      </c>
      <c r="B236" t="s">
        <v>1083</v>
      </c>
      <c r="C236" t="s">
        <v>1084</v>
      </c>
      <c r="D236" s="43">
        <v>5331000</v>
      </c>
      <c r="F236" t="s">
        <v>1079</v>
      </c>
      <c r="G236">
        <v>1001198</v>
      </c>
      <c r="I236" s="16" t="s">
        <v>1077</v>
      </c>
      <c r="J236" s="16">
        <v>46460194</v>
      </c>
      <c r="K236" s="16"/>
    </row>
    <row r="237" spans="1:11" x14ac:dyDescent="0.25">
      <c r="A237" t="s">
        <v>1086</v>
      </c>
      <c r="B237" t="s">
        <v>1087</v>
      </c>
      <c r="C237" t="s">
        <v>1088</v>
      </c>
      <c r="D237" s="43">
        <v>5862000</v>
      </c>
      <c r="F237" t="s">
        <v>1085</v>
      </c>
      <c r="G237">
        <v>1001158</v>
      </c>
      <c r="I237" s="16" t="s">
        <v>1056</v>
      </c>
      <c r="J237" s="16">
        <v>46460104</v>
      </c>
      <c r="K237" s="16" t="s">
        <v>1055</v>
      </c>
    </row>
    <row r="238" spans="1:11" x14ac:dyDescent="0.25">
      <c r="A238" t="s">
        <v>1090</v>
      </c>
      <c r="B238" t="s">
        <v>1091</v>
      </c>
      <c r="C238" t="s">
        <v>1092</v>
      </c>
      <c r="D238" s="43">
        <v>5553200</v>
      </c>
      <c r="F238" t="s">
        <v>1089</v>
      </c>
      <c r="G238">
        <v>1002131</v>
      </c>
      <c r="I238" s="16" t="s">
        <v>1059</v>
      </c>
      <c r="J238" s="16">
        <v>46460508</v>
      </c>
      <c r="K238" s="16" t="s">
        <v>1094</v>
      </c>
    </row>
    <row r="239" spans="1:11" x14ac:dyDescent="0.25">
      <c r="A239" s="16" t="s">
        <v>1095</v>
      </c>
      <c r="B239" s="16" t="s">
        <v>99</v>
      </c>
      <c r="C239" s="16" t="s">
        <v>1096</v>
      </c>
      <c r="D239" s="43">
        <v>5776200</v>
      </c>
      <c r="F239" t="s">
        <v>1093</v>
      </c>
      <c r="G239">
        <v>1001200</v>
      </c>
      <c r="I239" s="16" t="s">
        <v>1063</v>
      </c>
      <c r="J239" s="16">
        <v>46460248</v>
      </c>
      <c r="K239" s="16" t="s">
        <v>1062</v>
      </c>
    </row>
    <row r="240" spans="1:11" x14ac:dyDescent="0.25">
      <c r="A240" t="s">
        <v>1098</v>
      </c>
      <c r="B240" t="s">
        <v>1099</v>
      </c>
      <c r="C240" t="s">
        <v>1100</v>
      </c>
      <c r="D240" s="43">
        <v>5721000</v>
      </c>
      <c r="F240" t="s">
        <v>1097</v>
      </c>
      <c r="G240">
        <v>1001074</v>
      </c>
      <c r="I240" s="16" t="s">
        <v>1067</v>
      </c>
      <c r="J240" s="16">
        <v>46460249</v>
      </c>
      <c r="K240" s="16" t="s">
        <v>1102</v>
      </c>
    </row>
    <row r="241" spans="1:11" x14ac:dyDescent="0.25">
      <c r="A241" t="s">
        <v>1103</v>
      </c>
      <c r="B241" t="s">
        <v>1104</v>
      </c>
      <c r="C241" t="s">
        <v>1105</v>
      </c>
      <c r="D241" s="43">
        <v>5659200</v>
      </c>
      <c r="F241" t="s">
        <v>1101</v>
      </c>
      <c r="G241">
        <v>1001201</v>
      </c>
      <c r="I241" s="16" t="s">
        <v>1073</v>
      </c>
      <c r="J241" s="16">
        <v>46460251</v>
      </c>
      <c r="K241" s="16" t="s">
        <v>1072</v>
      </c>
    </row>
    <row r="242" spans="1:11" x14ac:dyDescent="0.25">
      <c r="A242" s="16" t="s">
        <v>1107</v>
      </c>
      <c r="B242" s="16" t="s">
        <v>1108</v>
      </c>
      <c r="C242" s="16" t="s">
        <v>1109</v>
      </c>
      <c r="D242" s="43">
        <v>5869100</v>
      </c>
      <c r="F242" t="s">
        <v>1106</v>
      </c>
      <c r="G242">
        <v>1001202</v>
      </c>
      <c r="I242" s="16" t="s">
        <v>1104</v>
      </c>
      <c r="J242" s="16">
        <v>46460405</v>
      </c>
      <c r="K242" s="16"/>
    </row>
    <row r="243" spans="1:11" x14ac:dyDescent="0.25">
      <c r="A243" t="s">
        <v>1111</v>
      </c>
      <c r="B243" t="s">
        <v>1112</v>
      </c>
      <c r="C243" t="s">
        <v>1113</v>
      </c>
      <c r="D243" s="43">
        <v>5380000</v>
      </c>
      <c r="F243" t="s">
        <v>1110</v>
      </c>
      <c r="G243">
        <v>1001182</v>
      </c>
      <c r="I243" s="73" t="s">
        <v>1115</v>
      </c>
      <c r="J243" s="73">
        <v>46460294</v>
      </c>
      <c r="K243" s="73"/>
    </row>
    <row r="244" spans="1:11" x14ac:dyDescent="0.25">
      <c r="A244" s="16" t="s">
        <v>1116</v>
      </c>
      <c r="B244" s="16" t="s">
        <v>1117</v>
      </c>
      <c r="C244" s="16" t="s">
        <v>1118</v>
      </c>
      <c r="D244" s="43">
        <v>5776000</v>
      </c>
      <c r="F244" t="s">
        <v>1114</v>
      </c>
      <c r="G244">
        <v>1001503</v>
      </c>
      <c r="I244" s="16" t="s">
        <v>1083</v>
      </c>
      <c r="J244" s="16">
        <v>46460252</v>
      </c>
      <c r="K244" s="16" t="s">
        <v>1082</v>
      </c>
    </row>
    <row r="245" spans="1:11" x14ac:dyDescent="0.25">
      <c r="A245" t="s">
        <v>1120</v>
      </c>
      <c r="B245" t="s">
        <v>1121</v>
      </c>
      <c r="C245" t="s">
        <v>1122</v>
      </c>
      <c r="D245" s="43">
        <v>5719200</v>
      </c>
      <c r="F245" t="s">
        <v>1119</v>
      </c>
      <c r="G245">
        <v>1001208</v>
      </c>
      <c r="I245" s="16" t="s">
        <v>1087</v>
      </c>
      <c r="J245" s="16">
        <v>46460253</v>
      </c>
      <c r="K245" s="16" t="s">
        <v>1086</v>
      </c>
    </row>
    <row r="246" spans="1:11" x14ac:dyDescent="0.25">
      <c r="A246" t="s">
        <v>1124</v>
      </c>
      <c r="B246" t="s">
        <v>1125</v>
      </c>
      <c r="C246" t="s">
        <v>1126</v>
      </c>
      <c r="D246" s="43">
        <v>5667000</v>
      </c>
      <c r="F246" t="s">
        <v>1123</v>
      </c>
      <c r="G246">
        <v>1002176</v>
      </c>
      <c r="I246" s="16" t="s">
        <v>1091</v>
      </c>
      <c r="J246" s="16">
        <v>46460507</v>
      </c>
      <c r="K246" s="16" t="s">
        <v>1128</v>
      </c>
    </row>
    <row r="247" spans="1:11" x14ac:dyDescent="0.25">
      <c r="A247" t="s">
        <v>1129</v>
      </c>
      <c r="B247" t="s">
        <v>1130</v>
      </c>
      <c r="C247" t="s">
        <v>1131</v>
      </c>
      <c r="D247" s="43">
        <v>5687400</v>
      </c>
      <c r="F247" t="s">
        <v>1127</v>
      </c>
      <c r="G247">
        <v>1001068</v>
      </c>
      <c r="I247" s="16" t="s">
        <v>1099</v>
      </c>
      <c r="J247" s="16">
        <v>46460255</v>
      </c>
      <c r="K247" s="16" t="s">
        <v>1098</v>
      </c>
    </row>
    <row r="248" spans="1:11" x14ac:dyDescent="0.25">
      <c r="A248" t="s">
        <v>1133</v>
      </c>
      <c r="B248" t="s">
        <v>1134</v>
      </c>
      <c r="C248" t="s">
        <v>1135</v>
      </c>
      <c r="D248" s="43">
        <v>5604000</v>
      </c>
      <c r="F248" t="s">
        <v>1132</v>
      </c>
      <c r="G248">
        <v>1001210</v>
      </c>
      <c r="I248" s="16" t="s">
        <v>1108</v>
      </c>
      <c r="J248" s="16">
        <v>46460256</v>
      </c>
      <c r="K248" s="16" t="s">
        <v>1137</v>
      </c>
    </row>
    <row r="249" spans="1:11" x14ac:dyDescent="0.25">
      <c r="A249" t="s">
        <v>1138</v>
      </c>
      <c r="B249" t="s">
        <v>1139</v>
      </c>
      <c r="C249" t="s">
        <v>1140</v>
      </c>
      <c r="D249" s="43">
        <v>5204100</v>
      </c>
      <c r="F249" t="s">
        <v>1136</v>
      </c>
      <c r="G249">
        <v>1001560</v>
      </c>
      <c r="I249" s="16" t="s">
        <v>1112</v>
      </c>
      <c r="J249" s="16">
        <v>46460257</v>
      </c>
      <c r="K249" s="16" t="s">
        <v>1111</v>
      </c>
    </row>
    <row r="250" spans="1:11" x14ac:dyDescent="0.25">
      <c r="A250" t="s">
        <v>1142</v>
      </c>
      <c r="B250" t="s">
        <v>1143</v>
      </c>
      <c r="C250" t="s">
        <v>1144</v>
      </c>
      <c r="D250" s="43">
        <v>5204000</v>
      </c>
      <c r="F250" t="s">
        <v>1141</v>
      </c>
      <c r="G250">
        <v>1001206</v>
      </c>
      <c r="I250" s="16" t="s">
        <v>1117</v>
      </c>
      <c r="J250" s="16">
        <v>46460258</v>
      </c>
      <c r="K250" s="16" t="s">
        <v>1146</v>
      </c>
    </row>
    <row r="251" spans="1:11" x14ac:dyDescent="0.25">
      <c r="A251" s="16" t="s">
        <v>1147</v>
      </c>
      <c r="B251" s="16" t="s">
        <v>1148</v>
      </c>
      <c r="C251" s="16" t="s">
        <v>1149</v>
      </c>
      <c r="D251" s="43">
        <v>5774000</v>
      </c>
      <c r="F251" t="s">
        <v>1145</v>
      </c>
      <c r="G251">
        <v>1001212</v>
      </c>
      <c r="I251" s="16" t="s">
        <v>1139</v>
      </c>
      <c r="J251" s="16">
        <v>46460263</v>
      </c>
      <c r="K251" s="16"/>
    </row>
    <row r="252" spans="1:11" x14ac:dyDescent="0.25">
      <c r="A252" t="s">
        <v>1151</v>
      </c>
      <c r="B252" t="s">
        <v>1152</v>
      </c>
      <c r="C252" t="s">
        <v>1153</v>
      </c>
      <c r="D252" s="43">
        <v>5501200</v>
      </c>
      <c r="F252" t="s">
        <v>1150</v>
      </c>
      <c r="G252">
        <v>1001098</v>
      </c>
      <c r="I252" s="16" t="s">
        <v>1121</v>
      </c>
      <c r="J252" s="16">
        <v>46460259</v>
      </c>
      <c r="K252" s="16" t="s">
        <v>1120</v>
      </c>
    </row>
    <row r="253" spans="1:11" x14ac:dyDescent="0.25">
      <c r="A253" t="s">
        <v>1155</v>
      </c>
      <c r="B253" t="s">
        <v>1156</v>
      </c>
      <c r="D253" s="62">
        <v>5666001</v>
      </c>
      <c r="F253" t="s">
        <v>1154</v>
      </c>
      <c r="G253">
        <v>1001589</v>
      </c>
      <c r="I253" s="16" t="s">
        <v>1125</v>
      </c>
      <c r="J253" s="16">
        <v>46460260</v>
      </c>
      <c r="K253" s="16" t="s">
        <v>1124</v>
      </c>
    </row>
    <row r="254" spans="1:11" x14ac:dyDescent="0.25">
      <c r="A254" t="s">
        <v>1158</v>
      </c>
      <c r="B254" t="s">
        <v>1159</v>
      </c>
      <c r="C254" t="s">
        <v>1160</v>
      </c>
      <c r="D254" s="43">
        <v>5666000</v>
      </c>
      <c r="F254" t="s">
        <v>1157</v>
      </c>
      <c r="G254">
        <v>1002845</v>
      </c>
      <c r="I254" s="16" t="s">
        <v>1130</v>
      </c>
      <c r="J254" s="16">
        <v>46460261</v>
      </c>
      <c r="K254" s="16" t="s">
        <v>1129</v>
      </c>
    </row>
    <row r="255" spans="1:11" x14ac:dyDescent="0.25">
      <c r="A255" t="s">
        <v>1162</v>
      </c>
      <c r="B255" t="s">
        <v>1163</v>
      </c>
      <c r="C255" t="s">
        <v>1164</v>
      </c>
      <c r="D255" s="43">
        <v>5863000</v>
      </c>
      <c r="F255" t="s">
        <v>1161</v>
      </c>
      <c r="G255">
        <v>1001106</v>
      </c>
      <c r="I255" s="16" t="s">
        <v>1134</v>
      </c>
      <c r="J255" s="16">
        <v>46460262</v>
      </c>
      <c r="K255" s="16" t="s">
        <v>1133</v>
      </c>
    </row>
    <row r="256" spans="1:11" x14ac:dyDescent="0.25">
      <c r="A256" t="s">
        <v>1166</v>
      </c>
      <c r="B256" t="s">
        <v>1167</v>
      </c>
      <c r="C256" t="s">
        <v>1168</v>
      </c>
      <c r="D256" s="43">
        <v>5695100</v>
      </c>
      <c r="F256" t="s">
        <v>1165</v>
      </c>
      <c r="G256">
        <v>1001031</v>
      </c>
      <c r="I256" s="16" t="s">
        <v>1143</v>
      </c>
      <c r="J256" s="16">
        <v>46460263</v>
      </c>
      <c r="K256" s="16" t="s">
        <v>1142</v>
      </c>
    </row>
    <row r="257" spans="1:11" x14ac:dyDescent="0.25">
      <c r="A257" t="s">
        <v>1170</v>
      </c>
      <c r="B257" t="s">
        <v>1171</v>
      </c>
      <c r="C257" t="s">
        <v>1172</v>
      </c>
      <c r="D257" s="43">
        <v>5605000</v>
      </c>
      <c r="F257" t="s">
        <v>1169</v>
      </c>
      <c r="G257">
        <v>1001213</v>
      </c>
      <c r="I257" s="16" t="s">
        <v>1148</v>
      </c>
      <c r="J257" s="16">
        <v>46460264</v>
      </c>
      <c r="K257" s="16" t="s">
        <v>1174</v>
      </c>
    </row>
    <row r="258" spans="1:11" x14ac:dyDescent="0.25">
      <c r="A258" t="s">
        <v>1175</v>
      </c>
      <c r="B258" t="s">
        <v>1176</v>
      </c>
      <c r="C258" t="s">
        <v>1177</v>
      </c>
      <c r="D258" s="43">
        <v>5676000</v>
      </c>
      <c r="F258" t="s">
        <v>1173</v>
      </c>
      <c r="G258">
        <v>1001214</v>
      </c>
      <c r="I258" s="16" t="s">
        <v>1152</v>
      </c>
      <c r="J258" s="16">
        <v>46460265</v>
      </c>
      <c r="K258" s="16" t="s">
        <v>1151</v>
      </c>
    </row>
    <row r="259" spans="1:11" x14ac:dyDescent="0.25">
      <c r="A259" t="s">
        <v>1179</v>
      </c>
      <c r="B259" t="s">
        <v>1180</v>
      </c>
      <c r="C259" t="s">
        <v>1181</v>
      </c>
      <c r="D259" s="43">
        <v>5407000</v>
      </c>
      <c r="F259" t="s">
        <v>1178</v>
      </c>
      <c r="G259">
        <v>1001513</v>
      </c>
      <c r="I259" s="16" t="s">
        <v>1156</v>
      </c>
      <c r="J259" s="16">
        <v>46460266</v>
      </c>
      <c r="K259" s="16" t="s">
        <v>1155</v>
      </c>
    </row>
    <row r="260" spans="1:11" x14ac:dyDescent="0.25">
      <c r="A260" t="s">
        <v>1179</v>
      </c>
      <c r="B260" t="s">
        <v>1180</v>
      </c>
      <c r="C260" t="s">
        <v>1181</v>
      </c>
      <c r="D260" s="43">
        <v>5407000</v>
      </c>
      <c r="F260" t="s">
        <v>1182</v>
      </c>
      <c r="G260">
        <v>1001510</v>
      </c>
      <c r="I260" s="16" t="s">
        <v>1159</v>
      </c>
      <c r="J260" s="16">
        <v>46460266</v>
      </c>
      <c r="K260" s="16" t="s">
        <v>1158</v>
      </c>
    </row>
    <row r="261" spans="1:11" x14ac:dyDescent="0.25">
      <c r="A261" t="s">
        <v>1184</v>
      </c>
      <c r="B261" t="s">
        <v>1185</v>
      </c>
      <c r="C261" t="s">
        <v>1186</v>
      </c>
      <c r="D261" s="43">
        <v>5406100</v>
      </c>
      <c r="F261" t="s">
        <v>1183</v>
      </c>
      <c r="G261">
        <v>1001216</v>
      </c>
      <c r="I261" s="16" t="s">
        <v>1163</v>
      </c>
      <c r="J261" s="16">
        <v>46460267</v>
      </c>
      <c r="K261" s="16" t="s">
        <v>1162</v>
      </c>
    </row>
    <row r="262" spans="1:11" x14ac:dyDescent="0.25">
      <c r="A262" t="s">
        <v>1188</v>
      </c>
      <c r="B262" t="s">
        <v>1189</v>
      </c>
      <c r="C262" t="s">
        <v>1190</v>
      </c>
      <c r="D262" s="43">
        <v>5510000</v>
      </c>
      <c r="F262" t="s">
        <v>1187</v>
      </c>
      <c r="G262">
        <v>1001219</v>
      </c>
      <c r="I262" s="16" t="s">
        <v>1192</v>
      </c>
      <c r="J262" s="16">
        <v>46460438</v>
      </c>
      <c r="K262" s="16" t="s">
        <v>1193</v>
      </c>
    </row>
    <row r="263" spans="1:11" x14ac:dyDescent="0.25">
      <c r="A263" t="s">
        <v>1194</v>
      </c>
      <c r="B263" t="s">
        <v>1195</v>
      </c>
      <c r="C263" t="s">
        <v>1196</v>
      </c>
      <c r="D263" s="43">
        <v>5405000</v>
      </c>
      <c r="F263" t="s">
        <v>1191</v>
      </c>
      <c r="G263">
        <v>1001616</v>
      </c>
      <c r="I263" s="16" t="s">
        <v>1167</v>
      </c>
      <c r="J263" s="16">
        <v>46460269</v>
      </c>
      <c r="K263" s="16" t="s">
        <v>1166</v>
      </c>
    </row>
    <row r="264" spans="1:11" x14ac:dyDescent="0.25">
      <c r="A264" t="s">
        <v>1198</v>
      </c>
      <c r="B264" t="s">
        <v>1199</v>
      </c>
      <c r="C264" t="s">
        <v>1200</v>
      </c>
      <c r="D264" s="43">
        <v>5509000</v>
      </c>
      <c r="F264" t="s">
        <v>1197</v>
      </c>
      <c r="G264">
        <v>1001220</v>
      </c>
      <c r="I264" s="16" t="s">
        <v>1171</v>
      </c>
      <c r="J264" s="16">
        <v>46460270</v>
      </c>
      <c r="K264" s="16" t="s">
        <v>1170</v>
      </c>
    </row>
    <row r="265" spans="1:11" x14ac:dyDescent="0.25">
      <c r="A265" t="s">
        <v>1202</v>
      </c>
      <c r="B265" t="s">
        <v>1203</v>
      </c>
      <c r="C265" t="s">
        <v>1204</v>
      </c>
      <c r="D265" s="43">
        <v>5408000</v>
      </c>
      <c r="F265" t="s">
        <v>1201</v>
      </c>
      <c r="G265">
        <v>1001222</v>
      </c>
      <c r="I265" s="16" t="s">
        <v>1176</v>
      </c>
      <c r="J265" s="16">
        <v>46460271</v>
      </c>
      <c r="K265" s="16" t="s">
        <v>1175</v>
      </c>
    </row>
    <row r="266" spans="1:11" x14ac:dyDescent="0.25">
      <c r="A266" t="s">
        <v>1206</v>
      </c>
      <c r="B266" t="s">
        <v>1207</v>
      </c>
      <c r="C266" t="s">
        <v>1208</v>
      </c>
      <c r="D266" s="43">
        <v>5773200</v>
      </c>
      <c r="F266" t="s">
        <v>1205</v>
      </c>
      <c r="G266">
        <v>1001103</v>
      </c>
      <c r="I266" s="16" t="s">
        <v>1180</v>
      </c>
      <c r="J266" s="16">
        <v>46460272</v>
      </c>
      <c r="K266" s="16" t="s">
        <v>1179</v>
      </c>
    </row>
    <row r="267" spans="1:11" x14ac:dyDescent="0.25">
      <c r="A267" t="s">
        <v>1210</v>
      </c>
      <c r="B267" t="s">
        <v>1211</v>
      </c>
      <c r="C267" t="s">
        <v>1212</v>
      </c>
      <c r="D267" s="43">
        <v>5205000</v>
      </c>
      <c r="F267" t="s">
        <v>1209</v>
      </c>
      <c r="G267">
        <v>1001223</v>
      </c>
      <c r="I267" s="16" t="s">
        <v>1185</v>
      </c>
      <c r="J267" s="16">
        <v>46460509</v>
      </c>
      <c r="K267" s="16" t="s">
        <v>1184</v>
      </c>
    </row>
    <row r="268" spans="1:11" x14ac:dyDescent="0.25">
      <c r="A268" t="s">
        <v>1214</v>
      </c>
      <c r="B268" t="s">
        <v>1215</v>
      </c>
      <c r="C268" t="s">
        <v>1216</v>
      </c>
      <c r="D268" s="43">
        <v>5775000</v>
      </c>
      <c r="F268" t="s">
        <v>1213</v>
      </c>
      <c r="G268">
        <v>1001224</v>
      </c>
      <c r="I268" s="16" t="s">
        <v>799</v>
      </c>
      <c r="J268" s="16">
        <v>46460273</v>
      </c>
      <c r="K268" s="16" t="s">
        <v>1218</v>
      </c>
    </row>
    <row r="269" spans="1:11" x14ac:dyDescent="0.25">
      <c r="A269" t="s">
        <v>1219</v>
      </c>
      <c r="B269" t="s">
        <v>1220</v>
      </c>
      <c r="C269" t="s">
        <v>1221</v>
      </c>
      <c r="D269" s="43">
        <v>5255000</v>
      </c>
      <c r="F269" t="s">
        <v>1217</v>
      </c>
      <c r="G269">
        <v>1001227</v>
      </c>
      <c r="I269" s="16" t="s">
        <v>1189</v>
      </c>
      <c r="J269" s="16">
        <v>46460278</v>
      </c>
      <c r="K269" s="16" t="s">
        <v>1188</v>
      </c>
    </row>
    <row r="270" spans="1:11" x14ac:dyDescent="0.25">
      <c r="A270" t="s">
        <v>1223</v>
      </c>
      <c r="B270" t="s">
        <v>1224</v>
      </c>
      <c r="C270" t="s">
        <v>1225</v>
      </c>
      <c r="D270" s="43">
        <v>5361000</v>
      </c>
      <c r="F270" t="s">
        <v>1222</v>
      </c>
      <c r="G270">
        <v>1001179</v>
      </c>
      <c r="I270" s="16" t="s">
        <v>1195</v>
      </c>
      <c r="J270" s="16">
        <v>46460276</v>
      </c>
      <c r="K270" s="16" t="s">
        <v>1194</v>
      </c>
    </row>
    <row r="271" spans="1:11" x14ac:dyDescent="0.25">
      <c r="A271" t="s">
        <v>1227</v>
      </c>
      <c r="B271" t="s">
        <v>1228</v>
      </c>
      <c r="C271" t="s">
        <v>1229</v>
      </c>
      <c r="D271" s="43">
        <v>5354100</v>
      </c>
      <c r="F271" t="s">
        <v>1226</v>
      </c>
      <c r="G271">
        <v>1001542</v>
      </c>
      <c r="I271" s="16" t="s">
        <v>1199</v>
      </c>
      <c r="J271" s="16">
        <v>46460277</v>
      </c>
      <c r="K271" s="16" t="s">
        <v>1198</v>
      </c>
    </row>
    <row r="272" spans="1:11" x14ac:dyDescent="0.25">
      <c r="A272" s="16" t="s">
        <v>1231</v>
      </c>
      <c r="B272" s="16" t="s">
        <v>1232</v>
      </c>
      <c r="C272" s="16" t="s">
        <v>1233</v>
      </c>
      <c r="D272" s="43">
        <v>5751000</v>
      </c>
      <c r="F272" t="s">
        <v>1230</v>
      </c>
      <c r="G272">
        <v>1001228</v>
      </c>
      <c r="I272" s="16" t="s">
        <v>1203</v>
      </c>
      <c r="J272" s="16">
        <v>46460279</v>
      </c>
      <c r="K272" s="16" t="s">
        <v>1202</v>
      </c>
    </row>
    <row r="273" spans="1:11" x14ac:dyDescent="0.25">
      <c r="A273" t="s">
        <v>1235</v>
      </c>
      <c r="B273" t="s">
        <v>1236</v>
      </c>
      <c r="C273" t="s">
        <v>1237</v>
      </c>
      <c r="D273" s="43">
        <v>5720100</v>
      </c>
      <c r="F273" t="s">
        <v>1234</v>
      </c>
      <c r="G273">
        <v>1001156</v>
      </c>
      <c r="I273" s="16" t="s">
        <v>1207</v>
      </c>
      <c r="J273" s="16">
        <v>46460280</v>
      </c>
      <c r="K273" s="16" t="s">
        <v>1206</v>
      </c>
    </row>
    <row r="274" spans="1:11" x14ac:dyDescent="0.25">
      <c r="A274" t="s">
        <v>1239</v>
      </c>
      <c r="B274" t="s">
        <v>1240</v>
      </c>
      <c r="C274" t="s">
        <v>1241</v>
      </c>
      <c r="D274" s="43">
        <v>5671100</v>
      </c>
      <c r="F274" t="s">
        <v>1238</v>
      </c>
      <c r="G274">
        <v>1001555</v>
      </c>
      <c r="I274" s="16" t="s">
        <v>1211</v>
      </c>
      <c r="J274" s="16">
        <v>46460281</v>
      </c>
      <c r="K274" s="16" t="s">
        <v>1210</v>
      </c>
    </row>
    <row r="275" spans="1:11" x14ac:dyDescent="0.25">
      <c r="A275" t="s">
        <v>1243</v>
      </c>
      <c r="B275" t="s">
        <v>1244</v>
      </c>
      <c r="C275" t="s">
        <v>1245</v>
      </c>
      <c r="D275" s="43">
        <v>5233100</v>
      </c>
      <c r="F275" t="s">
        <v>1242</v>
      </c>
      <c r="G275">
        <v>1002177</v>
      </c>
      <c r="I275" s="16" t="s">
        <v>1215</v>
      </c>
      <c r="J275" s="16">
        <v>46460282</v>
      </c>
      <c r="K275" s="16" t="s">
        <v>1214</v>
      </c>
    </row>
    <row r="276" spans="1:11" x14ac:dyDescent="0.25">
      <c r="A276" t="s">
        <v>1247</v>
      </c>
      <c r="B276" t="s">
        <v>1248</v>
      </c>
      <c r="C276" t="s">
        <v>1249</v>
      </c>
      <c r="D276" s="43">
        <v>5554000</v>
      </c>
      <c r="F276" t="s">
        <v>1246</v>
      </c>
      <c r="G276">
        <v>1001127</v>
      </c>
      <c r="I276" s="16" t="s">
        <v>1240</v>
      </c>
      <c r="J276" s="16">
        <v>46460405</v>
      </c>
      <c r="K276" s="16"/>
    </row>
    <row r="277" spans="1:11" x14ac:dyDescent="0.25">
      <c r="A277" t="s">
        <v>1251</v>
      </c>
      <c r="B277" t="s">
        <v>1252</v>
      </c>
      <c r="C277" t="s">
        <v>1253</v>
      </c>
      <c r="D277" s="43">
        <v>5606000</v>
      </c>
      <c r="F277" t="s">
        <v>1250</v>
      </c>
      <c r="G277">
        <v>1001137</v>
      </c>
      <c r="I277" s="16" t="s">
        <v>1220</v>
      </c>
      <c r="J277" s="16">
        <v>46460283</v>
      </c>
      <c r="K277" s="16" t="s">
        <v>1219</v>
      </c>
    </row>
    <row r="278" spans="1:11" x14ac:dyDescent="0.25">
      <c r="A278" t="s">
        <v>1255</v>
      </c>
      <c r="B278" t="s">
        <v>1256</v>
      </c>
      <c r="C278" t="s">
        <v>1257</v>
      </c>
      <c r="D278" s="43">
        <v>5362000</v>
      </c>
      <c r="F278" t="s">
        <v>1254</v>
      </c>
      <c r="G278">
        <v>1002105</v>
      </c>
      <c r="I278" s="16" t="s">
        <v>1224</v>
      </c>
      <c r="J278" s="16">
        <v>46460284</v>
      </c>
      <c r="K278" s="16" t="s">
        <v>1223</v>
      </c>
    </row>
    <row r="279" spans="1:11" x14ac:dyDescent="0.25">
      <c r="A279" t="s">
        <v>1259</v>
      </c>
      <c r="B279" t="s">
        <v>1260</v>
      </c>
      <c r="C279" t="s">
        <v>1261</v>
      </c>
      <c r="D279" s="43">
        <v>5176200</v>
      </c>
      <c r="F279" t="s">
        <v>1258</v>
      </c>
      <c r="G279">
        <v>1001499</v>
      </c>
      <c r="I279" s="16" t="s">
        <v>1228</v>
      </c>
      <c r="J279" s="16">
        <v>46460285</v>
      </c>
      <c r="K279" s="16" t="s">
        <v>1227</v>
      </c>
    </row>
    <row r="280" spans="1:11" x14ac:dyDescent="0.25">
      <c r="A280" t="s">
        <v>1263</v>
      </c>
      <c r="B280" t="s">
        <v>1264</v>
      </c>
      <c r="C280" t="s">
        <v>1265</v>
      </c>
      <c r="D280" s="43">
        <v>5049000</v>
      </c>
      <c r="F280" t="s">
        <v>1262</v>
      </c>
      <c r="G280">
        <v>1001500</v>
      </c>
      <c r="I280" s="16" t="s">
        <v>1232</v>
      </c>
      <c r="J280" s="16">
        <v>46460286</v>
      </c>
      <c r="K280" s="16" t="s">
        <v>1267</v>
      </c>
    </row>
    <row r="281" spans="1:11" x14ac:dyDescent="0.25">
      <c r="A281" t="s">
        <v>1268</v>
      </c>
      <c r="B281" t="s">
        <v>1269</v>
      </c>
      <c r="C281" t="s">
        <v>1269</v>
      </c>
      <c r="D281" s="43">
        <v>5723300</v>
      </c>
      <c r="F281" t="s">
        <v>1266</v>
      </c>
      <c r="G281">
        <v>1001192</v>
      </c>
      <c r="I281" s="16" t="s">
        <v>1236</v>
      </c>
      <c r="J281" s="16">
        <v>46460287</v>
      </c>
      <c r="K281" s="16" t="s">
        <v>1235</v>
      </c>
    </row>
    <row r="282" spans="1:11" x14ac:dyDescent="0.25">
      <c r="A282" t="s">
        <v>1271</v>
      </c>
      <c r="B282" t="s">
        <v>1272</v>
      </c>
      <c r="C282" t="s">
        <v>1273</v>
      </c>
      <c r="D282" s="43">
        <v>5279000</v>
      </c>
      <c r="F282" t="s">
        <v>1270</v>
      </c>
      <c r="G282">
        <v>1001505</v>
      </c>
      <c r="I282" s="16" t="s">
        <v>1244</v>
      </c>
      <c r="J282" s="16">
        <v>46460288</v>
      </c>
      <c r="K282" s="16" t="s">
        <v>1243</v>
      </c>
    </row>
    <row r="283" spans="1:11" x14ac:dyDescent="0.25">
      <c r="A283" t="s">
        <v>1275</v>
      </c>
      <c r="B283" t="s">
        <v>1276</v>
      </c>
      <c r="C283" t="s">
        <v>1277</v>
      </c>
      <c r="D283" s="43">
        <v>5813000</v>
      </c>
      <c r="F283" t="s">
        <v>1274</v>
      </c>
      <c r="G283">
        <v>1001506</v>
      </c>
      <c r="I283" s="16" t="s">
        <v>1248</v>
      </c>
      <c r="J283" s="16">
        <v>46460289</v>
      </c>
      <c r="K283" s="16" t="s">
        <v>1247</v>
      </c>
    </row>
    <row r="284" spans="1:11" x14ac:dyDescent="0.25">
      <c r="A284" t="s">
        <v>1279</v>
      </c>
      <c r="B284" t="s">
        <v>1280</v>
      </c>
      <c r="C284" t="s">
        <v>1281</v>
      </c>
      <c r="D284" s="43">
        <v>5907000</v>
      </c>
      <c r="F284" t="s">
        <v>1278</v>
      </c>
      <c r="G284">
        <v>1001591</v>
      </c>
      <c r="I284" s="16" t="s">
        <v>1252</v>
      </c>
      <c r="J284" s="16">
        <v>46460290</v>
      </c>
      <c r="K284" s="16" t="s">
        <v>1251</v>
      </c>
    </row>
    <row r="285" spans="1:11" x14ac:dyDescent="0.25">
      <c r="A285" t="s">
        <v>1283</v>
      </c>
      <c r="B285" t="s">
        <v>1284</v>
      </c>
      <c r="C285" t="s">
        <v>1285</v>
      </c>
      <c r="D285" s="43">
        <v>5688200</v>
      </c>
      <c r="F285" t="s">
        <v>1282</v>
      </c>
      <c r="G285">
        <v>1001509</v>
      </c>
      <c r="I285" s="16" t="s">
        <v>1256</v>
      </c>
      <c r="J285" s="16">
        <v>46460291</v>
      </c>
      <c r="K285" s="16" t="s">
        <v>1255</v>
      </c>
    </row>
    <row r="286" spans="1:11" x14ac:dyDescent="0.25">
      <c r="A286" t="s">
        <v>1287</v>
      </c>
      <c r="B286" t="s">
        <v>1288</v>
      </c>
      <c r="C286" t="s">
        <v>1289</v>
      </c>
      <c r="D286" s="43">
        <v>5555000</v>
      </c>
      <c r="F286" t="s">
        <v>1286</v>
      </c>
      <c r="G286">
        <v>1001612</v>
      </c>
      <c r="I286" s="16" t="s">
        <v>1260</v>
      </c>
      <c r="J286" s="16">
        <v>46460292</v>
      </c>
      <c r="K286" s="16" t="s">
        <v>1259</v>
      </c>
    </row>
    <row r="287" spans="1:11" x14ac:dyDescent="0.25">
      <c r="A287" t="s">
        <v>1291</v>
      </c>
      <c r="B287" t="s">
        <v>1292</v>
      </c>
      <c r="C287" t="s">
        <v>1293</v>
      </c>
      <c r="D287" s="43">
        <v>5363000</v>
      </c>
      <c r="F287" t="s">
        <v>1290</v>
      </c>
      <c r="G287">
        <v>1002158</v>
      </c>
      <c r="I287" s="16" t="s">
        <v>1264</v>
      </c>
      <c r="J287" s="16">
        <v>46460481</v>
      </c>
      <c r="K287" s="16" t="s">
        <v>1263</v>
      </c>
    </row>
    <row r="288" spans="1:11" x14ac:dyDescent="0.25">
      <c r="A288" t="s">
        <v>1295</v>
      </c>
      <c r="B288" t="s">
        <v>1296</v>
      </c>
      <c r="C288" t="s">
        <v>1297</v>
      </c>
      <c r="D288" s="43">
        <v>5694200</v>
      </c>
      <c r="F288" t="s">
        <v>1294</v>
      </c>
      <c r="G288">
        <v>1001514</v>
      </c>
      <c r="I288" s="73" t="s">
        <v>1299</v>
      </c>
      <c r="J288" s="73">
        <v>46460294</v>
      </c>
      <c r="K288" s="73" t="s">
        <v>1300</v>
      </c>
    </row>
    <row r="289" spans="1:11" x14ac:dyDescent="0.25">
      <c r="A289" t="s">
        <v>1301</v>
      </c>
      <c r="B289" t="s">
        <v>1302</v>
      </c>
      <c r="C289" t="s">
        <v>1303</v>
      </c>
      <c r="D289" s="43">
        <v>5720200</v>
      </c>
      <c r="F289" t="s">
        <v>1298</v>
      </c>
      <c r="G289">
        <v>1001094</v>
      </c>
      <c r="I289" s="16" t="s">
        <v>1296</v>
      </c>
      <c r="J289" s="16">
        <v>46460143</v>
      </c>
      <c r="K289" s="16"/>
    </row>
    <row r="290" spans="1:11" x14ac:dyDescent="0.25">
      <c r="A290" s="16" t="s">
        <v>1305</v>
      </c>
      <c r="B290" s="16" t="s">
        <v>1306</v>
      </c>
      <c r="C290" s="16" t="s">
        <v>1307</v>
      </c>
      <c r="D290" s="43">
        <v>5746100</v>
      </c>
      <c r="F290" t="s">
        <v>1304</v>
      </c>
      <c r="G290">
        <v>1001521</v>
      </c>
      <c r="I290" s="16" t="s">
        <v>1272</v>
      </c>
      <c r="J290" s="16">
        <v>46460295</v>
      </c>
      <c r="K290" s="16" t="s">
        <v>1271</v>
      </c>
    </row>
    <row r="291" spans="1:11" x14ac:dyDescent="0.25">
      <c r="A291" t="s">
        <v>1309</v>
      </c>
      <c r="B291" t="s">
        <v>1310</v>
      </c>
      <c r="C291" t="s">
        <v>1311</v>
      </c>
      <c r="D291" s="43">
        <v>5724000</v>
      </c>
      <c r="F291" t="s">
        <v>1308</v>
      </c>
      <c r="G291">
        <v>1001037</v>
      </c>
      <c r="I291" s="16" t="s">
        <v>1276</v>
      </c>
      <c r="J291" s="16">
        <v>46460296</v>
      </c>
      <c r="K291" s="16" t="s">
        <v>1275</v>
      </c>
    </row>
    <row r="292" spans="1:11" x14ac:dyDescent="0.25">
      <c r="A292" t="s">
        <v>1313</v>
      </c>
      <c r="B292" t="s">
        <v>1314</v>
      </c>
      <c r="C292" t="s">
        <v>1315</v>
      </c>
      <c r="D292" s="43">
        <v>5508000</v>
      </c>
      <c r="F292" t="s">
        <v>1312</v>
      </c>
      <c r="G292">
        <v>1001036</v>
      </c>
      <c r="I292" s="16" t="s">
        <v>1280</v>
      </c>
      <c r="J292" s="16">
        <v>46460297</v>
      </c>
      <c r="K292" s="16" t="s">
        <v>1279</v>
      </c>
    </row>
    <row r="293" spans="1:11" x14ac:dyDescent="0.25">
      <c r="A293" t="s">
        <v>1317</v>
      </c>
      <c r="B293" t="s">
        <v>1318</v>
      </c>
      <c r="C293" t="s">
        <v>1319</v>
      </c>
      <c r="D293" s="43">
        <v>5692100</v>
      </c>
      <c r="F293" t="s">
        <v>1316</v>
      </c>
      <c r="G293">
        <v>1001516</v>
      </c>
      <c r="I293" s="16" t="s">
        <v>1284</v>
      </c>
      <c r="J293" s="16">
        <v>46460298</v>
      </c>
      <c r="K293" s="16" t="s">
        <v>1283</v>
      </c>
    </row>
    <row r="294" spans="1:11" x14ac:dyDescent="0.25">
      <c r="A294" t="s">
        <v>1321</v>
      </c>
      <c r="B294" t="s">
        <v>1322</v>
      </c>
      <c r="C294" t="s">
        <v>1323</v>
      </c>
      <c r="D294" s="43">
        <v>5126000</v>
      </c>
      <c r="F294" t="s">
        <v>1320</v>
      </c>
      <c r="G294">
        <v>1001517</v>
      </c>
      <c r="I294" s="16" t="s">
        <v>1288</v>
      </c>
      <c r="J294" s="16">
        <v>46460300</v>
      </c>
      <c r="K294" s="16" t="s">
        <v>1287</v>
      </c>
    </row>
    <row r="295" spans="1:11" x14ac:dyDescent="0.25">
      <c r="A295" t="s">
        <v>1325</v>
      </c>
      <c r="B295" t="s">
        <v>1326</v>
      </c>
      <c r="C295" t="s">
        <v>1327</v>
      </c>
      <c r="D295" s="43">
        <v>5556000</v>
      </c>
      <c r="F295" t="s">
        <v>1324</v>
      </c>
      <c r="G295">
        <v>1001519</v>
      </c>
      <c r="I295" s="16" t="s">
        <v>1292</v>
      </c>
      <c r="J295" s="16">
        <v>46460302</v>
      </c>
      <c r="K295" s="16" t="s">
        <v>1291</v>
      </c>
    </row>
    <row r="296" spans="1:11" x14ac:dyDescent="0.25">
      <c r="A296" t="s">
        <v>1329</v>
      </c>
      <c r="B296" t="s">
        <v>1330</v>
      </c>
      <c r="C296" t="s">
        <v>1331</v>
      </c>
      <c r="D296" s="43">
        <v>5719300</v>
      </c>
      <c r="F296" t="s">
        <v>1328</v>
      </c>
      <c r="G296">
        <v>1001520</v>
      </c>
      <c r="I296" s="16" t="s">
        <v>1302</v>
      </c>
      <c r="J296" s="16">
        <v>46460303</v>
      </c>
      <c r="K296" s="16" t="s">
        <v>1301</v>
      </c>
    </row>
    <row r="297" spans="1:11" x14ac:dyDescent="0.25">
      <c r="A297" t="s">
        <v>1333</v>
      </c>
      <c r="B297" t="s">
        <v>1334</v>
      </c>
      <c r="C297" t="s">
        <v>1335</v>
      </c>
      <c r="D297" s="43">
        <v>5777000</v>
      </c>
      <c r="F297" t="s">
        <v>1332</v>
      </c>
      <c r="G297">
        <v>1001522</v>
      </c>
      <c r="I297" s="16" t="s">
        <v>1306</v>
      </c>
      <c r="J297" s="16">
        <v>46460082</v>
      </c>
      <c r="K297" s="16" t="s">
        <v>1305</v>
      </c>
    </row>
    <row r="298" spans="1:11" x14ac:dyDescent="0.25">
      <c r="A298" t="s">
        <v>1337</v>
      </c>
      <c r="B298" t="s">
        <v>1338</v>
      </c>
      <c r="C298" t="s">
        <v>1339</v>
      </c>
      <c r="D298" s="43">
        <v>5462000</v>
      </c>
      <c r="F298" s="16" t="s">
        <v>1336</v>
      </c>
      <c r="G298">
        <v>1002074</v>
      </c>
      <c r="I298" s="16" t="s">
        <v>1310</v>
      </c>
      <c r="J298" s="16">
        <v>46460304</v>
      </c>
      <c r="K298" s="16" t="s">
        <v>1309</v>
      </c>
    </row>
    <row r="299" spans="1:11" x14ac:dyDescent="0.25">
      <c r="A299" t="s">
        <v>1341</v>
      </c>
      <c r="B299" t="s">
        <v>1342</v>
      </c>
      <c r="C299" t="s">
        <v>1343</v>
      </c>
      <c r="D299" s="43">
        <v>5688300</v>
      </c>
      <c r="F299" t="s">
        <v>1340</v>
      </c>
      <c r="G299">
        <v>1001097</v>
      </c>
      <c r="I299" s="16" t="s">
        <v>1314</v>
      </c>
      <c r="J299" s="16">
        <v>46460305</v>
      </c>
      <c r="K299" s="16" t="s">
        <v>1313</v>
      </c>
    </row>
    <row r="300" spans="1:11" x14ac:dyDescent="0.25">
      <c r="A300" t="s">
        <v>1345</v>
      </c>
      <c r="B300" t="s">
        <v>1346</v>
      </c>
      <c r="C300" t="s">
        <v>1347</v>
      </c>
      <c r="D300" s="43">
        <v>5715400</v>
      </c>
      <c r="F300" t="s">
        <v>1344</v>
      </c>
      <c r="G300">
        <v>1001028</v>
      </c>
      <c r="I300" s="16" t="s">
        <v>1318</v>
      </c>
      <c r="J300" s="16">
        <v>46460306</v>
      </c>
      <c r="K300" s="16" t="s">
        <v>1317</v>
      </c>
    </row>
    <row r="301" spans="1:11" x14ac:dyDescent="0.25">
      <c r="A301" t="s">
        <v>1349</v>
      </c>
      <c r="B301" t="s">
        <v>1350</v>
      </c>
      <c r="C301" t="s">
        <v>1351</v>
      </c>
      <c r="D301" s="43">
        <v>5306000</v>
      </c>
      <c r="F301" t="s">
        <v>1348</v>
      </c>
      <c r="G301">
        <v>1001523</v>
      </c>
      <c r="I301" s="16" t="s">
        <v>1322</v>
      </c>
      <c r="J301" s="16">
        <v>46460307</v>
      </c>
      <c r="K301" s="16" t="s">
        <v>1321</v>
      </c>
    </row>
    <row r="302" spans="1:11" x14ac:dyDescent="0.25">
      <c r="A302" t="s">
        <v>1353</v>
      </c>
      <c r="B302" t="s">
        <v>1354</v>
      </c>
      <c r="C302" t="s">
        <v>1355</v>
      </c>
      <c r="D302" s="43">
        <v>5332000</v>
      </c>
      <c r="F302" t="s">
        <v>1352</v>
      </c>
      <c r="G302">
        <v>1001607</v>
      </c>
      <c r="I302" s="16" t="s">
        <v>1346</v>
      </c>
      <c r="J302" s="16">
        <v>46460015</v>
      </c>
      <c r="K302" s="16"/>
    </row>
    <row r="303" spans="1:11" x14ac:dyDescent="0.25">
      <c r="A303" t="s">
        <v>1357</v>
      </c>
      <c r="B303" t="s">
        <v>1358</v>
      </c>
      <c r="C303" t="s">
        <v>1359</v>
      </c>
      <c r="D303" s="43">
        <v>5207000</v>
      </c>
      <c r="F303" t="s">
        <v>1356</v>
      </c>
      <c r="G303">
        <v>1001066</v>
      </c>
      <c r="I303" s="16" t="s">
        <v>1326</v>
      </c>
      <c r="J303" s="16">
        <v>46460308</v>
      </c>
      <c r="K303" s="16" t="s">
        <v>1325</v>
      </c>
    </row>
    <row r="304" spans="1:11" x14ac:dyDescent="0.25">
      <c r="A304" t="s">
        <v>1361</v>
      </c>
      <c r="B304" t="s">
        <v>1362</v>
      </c>
      <c r="C304" t="s">
        <v>1363</v>
      </c>
      <c r="D304" s="43">
        <v>5814100</v>
      </c>
      <c r="F304" t="s">
        <v>1360</v>
      </c>
      <c r="G304">
        <v>1001531</v>
      </c>
      <c r="I304" s="16" t="s">
        <v>1330</v>
      </c>
      <c r="J304" s="16">
        <v>46460309</v>
      </c>
      <c r="K304" s="16" t="s">
        <v>1329</v>
      </c>
    </row>
    <row r="305" spans="1:11" x14ac:dyDescent="0.25">
      <c r="A305" t="s">
        <v>1365</v>
      </c>
      <c r="B305" t="s">
        <v>1366</v>
      </c>
      <c r="C305" t="s">
        <v>1367</v>
      </c>
      <c r="D305" s="43">
        <v>5410000</v>
      </c>
      <c r="F305" t="s">
        <v>1364</v>
      </c>
      <c r="G305">
        <v>1001525</v>
      </c>
      <c r="I305" s="16" t="s">
        <v>1334</v>
      </c>
      <c r="J305" s="16">
        <v>46460310</v>
      </c>
      <c r="K305" s="16" t="s">
        <v>1333</v>
      </c>
    </row>
    <row r="306" spans="1:11" x14ac:dyDescent="0.25">
      <c r="A306" t="s">
        <v>1369</v>
      </c>
      <c r="B306" t="s">
        <v>1370</v>
      </c>
      <c r="C306" t="s">
        <v>1371</v>
      </c>
      <c r="D306" s="43">
        <v>5410200</v>
      </c>
      <c r="F306" t="s">
        <v>1368</v>
      </c>
      <c r="G306">
        <v>1001526</v>
      </c>
      <c r="I306" s="16" t="s">
        <v>1338</v>
      </c>
      <c r="J306" s="16">
        <v>46460313</v>
      </c>
      <c r="K306" s="16" t="s">
        <v>1337</v>
      </c>
    </row>
    <row r="307" spans="1:11" x14ac:dyDescent="0.25">
      <c r="A307" t="s">
        <v>1373</v>
      </c>
      <c r="B307" t="s">
        <v>1374</v>
      </c>
      <c r="C307" t="s">
        <v>1375</v>
      </c>
      <c r="D307" s="43">
        <v>5463200</v>
      </c>
      <c r="F307" t="s">
        <v>1372</v>
      </c>
      <c r="G307">
        <v>1001528</v>
      </c>
      <c r="I307" s="16" t="s">
        <v>1342</v>
      </c>
      <c r="J307" s="16">
        <v>46460312</v>
      </c>
      <c r="K307" s="16" t="s">
        <v>1341</v>
      </c>
    </row>
    <row r="308" spans="1:11" x14ac:dyDescent="0.25">
      <c r="A308" t="s">
        <v>1377</v>
      </c>
      <c r="B308" t="s">
        <v>1378</v>
      </c>
      <c r="C308" t="s">
        <v>1379</v>
      </c>
      <c r="D308" s="43">
        <v>5170000</v>
      </c>
      <c r="F308" t="s">
        <v>1376</v>
      </c>
      <c r="G308">
        <v>1001527</v>
      </c>
      <c r="I308" s="16" t="s">
        <v>1350</v>
      </c>
      <c r="J308" s="16">
        <v>46460314</v>
      </c>
      <c r="K308" s="16" t="s">
        <v>1349</v>
      </c>
    </row>
    <row r="309" spans="1:11" x14ac:dyDescent="0.25">
      <c r="A309" t="s">
        <v>1381</v>
      </c>
      <c r="B309" t="s">
        <v>1382</v>
      </c>
      <c r="C309" t="s">
        <v>1383</v>
      </c>
      <c r="D309" s="43">
        <v>5333000</v>
      </c>
      <c r="F309" t="s">
        <v>1380</v>
      </c>
      <c r="G309">
        <v>1001532</v>
      </c>
      <c r="I309" s="16" t="s">
        <v>1354</v>
      </c>
      <c r="J309" s="16">
        <v>46460315</v>
      </c>
      <c r="K309" s="16" t="s">
        <v>1353</v>
      </c>
    </row>
    <row r="310" spans="1:11" x14ac:dyDescent="0.25">
      <c r="A310" t="s">
        <v>1385</v>
      </c>
      <c r="B310" t="s">
        <v>1386</v>
      </c>
      <c r="C310" t="s">
        <v>1387</v>
      </c>
      <c r="D310" s="43">
        <v>5277000</v>
      </c>
      <c r="F310" t="s">
        <v>1384</v>
      </c>
      <c r="G310">
        <v>1001533</v>
      </c>
      <c r="I310" s="16" t="s">
        <v>1358</v>
      </c>
      <c r="J310" s="16">
        <v>46460316</v>
      </c>
      <c r="K310" s="16" t="s">
        <v>1357</v>
      </c>
    </row>
    <row r="311" spans="1:11" x14ac:dyDescent="0.25">
      <c r="A311" t="s">
        <v>1389</v>
      </c>
      <c r="B311" t="s">
        <v>1390</v>
      </c>
      <c r="C311" t="s">
        <v>1391</v>
      </c>
      <c r="D311" s="43">
        <v>5202100</v>
      </c>
      <c r="F311" t="s">
        <v>1388</v>
      </c>
      <c r="G311">
        <v>1001535</v>
      </c>
      <c r="I311" s="16" t="s">
        <v>1362</v>
      </c>
      <c r="J311" s="16">
        <v>46460317</v>
      </c>
      <c r="K311" s="16" t="s">
        <v>1361</v>
      </c>
    </row>
    <row r="312" spans="1:11" x14ac:dyDescent="0.25">
      <c r="A312" t="s">
        <v>1393</v>
      </c>
      <c r="B312" t="s">
        <v>1394</v>
      </c>
      <c r="D312" s="62">
        <v>5666003</v>
      </c>
      <c r="F312" t="s">
        <v>1392</v>
      </c>
      <c r="G312">
        <v>1002053</v>
      </c>
      <c r="I312" s="16" t="s">
        <v>1366</v>
      </c>
      <c r="J312" s="16">
        <v>46460512</v>
      </c>
      <c r="K312" s="16" t="s">
        <v>1365</v>
      </c>
    </row>
    <row r="313" spans="1:11" x14ac:dyDescent="0.25">
      <c r="A313" t="s">
        <v>1396</v>
      </c>
      <c r="B313" t="s">
        <v>1397</v>
      </c>
      <c r="C313" t="s">
        <v>1398</v>
      </c>
      <c r="D313" s="43">
        <v>5280100</v>
      </c>
      <c r="F313" s="16" t="s">
        <v>1395</v>
      </c>
      <c r="G313">
        <v>1002095</v>
      </c>
      <c r="I313" s="16" t="s">
        <v>1370</v>
      </c>
      <c r="J313" s="16">
        <v>46460513</v>
      </c>
      <c r="K313" s="16" t="s">
        <v>1369</v>
      </c>
    </row>
    <row r="314" spans="1:11" x14ac:dyDescent="0.25">
      <c r="A314" s="16" t="s">
        <v>1400</v>
      </c>
      <c r="B314" s="16" t="s">
        <v>1401</v>
      </c>
      <c r="C314" s="16" t="s">
        <v>1402</v>
      </c>
      <c r="D314" s="43">
        <v>5909000</v>
      </c>
      <c r="F314" t="s">
        <v>1399</v>
      </c>
      <c r="G314">
        <v>1001059</v>
      </c>
      <c r="I314" s="16" t="s">
        <v>1374</v>
      </c>
      <c r="J314" s="16">
        <v>46460320</v>
      </c>
      <c r="K314" s="16" t="s">
        <v>1373</v>
      </c>
    </row>
    <row r="315" spans="1:11" x14ac:dyDescent="0.25">
      <c r="A315" t="s">
        <v>1404</v>
      </c>
      <c r="B315" t="s">
        <v>1405</v>
      </c>
      <c r="C315" t="s">
        <v>1406</v>
      </c>
      <c r="D315" s="43">
        <v>5724400</v>
      </c>
      <c r="F315" t="s">
        <v>1403</v>
      </c>
      <c r="G315">
        <v>1001538</v>
      </c>
      <c r="I315" s="16" t="s">
        <v>1378</v>
      </c>
      <c r="J315" s="16">
        <v>46460321</v>
      </c>
      <c r="K315" s="16" t="s">
        <v>1377</v>
      </c>
    </row>
    <row r="316" spans="1:11" x14ac:dyDescent="0.25">
      <c r="A316" t="s">
        <v>1408</v>
      </c>
      <c r="B316" t="s">
        <v>1409</v>
      </c>
      <c r="C316" t="s">
        <v>1410</v>
      </c>
      <c r="D316" s="43">
        <v>5256000</v>
      </c>
      <c r="F316" t="s">
        <v>1407</v>
      </c>
      <c r="G316">
        <v>1001111</v>
      </c>
      <c r="I316" s="16" t="s">
        <v>1382</v>
      </c>
      <c r="J316" s="16">
        <v>46460322</v>
      </c>
      <c r="K316" s="16" t="s">
        <v>1381</v>
      </c>
    </row>
    <row r="317" spans="1:11" x14ac:dyDescent="0.25">
      <c r="A317" t="s">
        <v>1412</v>
      </c>
      <c r="B317" t="s">
        <v>1413</v>
      </c>
      <c r="C317" t="s">
        <v>1414</v>
      </c>
      <c r="D317" s="43">
        <v>5049100</v>
      </c>
      <c r="F317" t="s">
        <v>1411</v>
      </c>
      <c r="G317">
        <v>1001557</v>
      </c>
      <c r="I317" s="16" t="s">
        <v>1386</v>
      </c>
      <c r="J317" s="16">
        <v>46460323</v>
      </c>
      <c r="K317" s="16" t="s">
        <v>1416</v>
      </c>
    </row>
    <row r="318" spans="1:11" x14ac:dyDescent="0.25">
      <c r="A318" t="s">
        <v>1417</v>
      </c>
      <c r="B318" t="s">
        <v>1418</v>
      </c>
      <c r="C318" t="s">
        <v>1419</v>
      </c>
      <c r="D318" s="43">
        <v>5171000</v>
      </c>
      <c r="F318" t="s">
        <v>1415</v>
      </c>
      <c r="G318">
        <v>1002097</v>
      </c>
      <c r="I318" s="73" t="s">
        <v>1421</v>
      </c>
      <c r="J318" s="73">
        <v>46460294</v>
      </c>
      <c r="K318" s="73"/>
    </row>
    <row r="319" spans="1:11" x14ac:dyDescent="0.25">
      <c r="A319" t="s">
        <v>1422</v>
      </c>
      <c r="B319" t="s">
        <v>1423</v>
      </c>
      <c r="C319" t="s">
        <v>1424</v>
      </c>
      <c r="D319" s="43">
        <v>5557000</v>
      </c>
      <c r="F319" t="s">
        <v>1420</v>
      </c>
      <c r="G319">
        <v>1001541</v>
      </c>
      <c r="I319" s="16" t="s">
        <v>1426</v>
      </c>
      <c r="J319" s="16">
        <v>46460324</v>
      </c>
      <c r="K319" s="16" t="s">
        <v>1427</v>
      </c>
    </row>
    <row r="320" spans="1:11" x14ac:dyDescent="0.25">
      <c r="A320" s="16" t="s">
        <v>1428</v>
      </c>
      <c r="B320" s="16" t="s">
        <v>1429</v>
      </c>
      <c r="C320" s="16" t="s">
        <v>1430</v>
      </c>
      <c r="D320" s="43">
        <v>5910000</v>
      </c>
      <c r="F320" t="s">
        <v>1425</v>
      </c>
      <c r="G320">
        <v>1001207</v>
      </c>
      <c r="I320" s="16" t="s">
        <v>1432</v>
      </c>
      <c r="J320" s="16">
        <v>46460325</v>
      </c>
      <c r="K320" s="16" t="s">
        <v>1433</v>
      </c>
    </row>
    <row r="321" spans="1:11" x14ac:dyDescent="0.25">
      <c r="A321" t="s">
        <v>1434</v>
      </c>
      <c r="B321" t="s">
        <v>1435</v>
      </c>
      <c r="C321" t="s">
        <v>1436</v>
      </c>
      <c r="D321" s="43">
        <v>5513000</v>
      </c>
      <c r="F321" t="s">
        <v>1431</v>
      </c>
      <c r="G321">
        <v>1001217</v>
      </c>
      <c r="I321" s="16" t="s">
        <v>1390</v>
      </c>
      <c r="J321" s="16">
        <v>46460326</v>
      </c>
      <c r="K321" s="16" t="s">
        <v>1438</v>
      </c>
    </row>
    <row r="322" spans="1:11" x14ac:dyDescent="0.25">
      <c r="A322" t="s">
        <v>1439</v>
      </c>
      <c r="B322" t="s">
        <v>1440</v>
      </c>
      <c r="C322" t="s">
        <v>1441</v>
      </c>
      <c r="D322" s="43">
        <v>5556100</v>
      </c>
      <c r="F322" t="s">
        <v>1437</v>
      </c>
      <c r="G322">
        <v>1001546</v>
      </c>
      <c r="I322" s="16" t="s">
        <v>1394</v>
      </c>
      <c r="J322" s="16">
        <v>46460266</v>
      </c>
      <c r="K322" s="16" t="s">
        <v>1443</v>
      </c>
    </row>
    <row r="323" spans="1:11" x14ac:dyDescent="0.25">
      <c r="A323" t="s">
        <v>1444</v>
      </c>
      <c r="B323" t="s">
        <v>1445</v>
      </c>
      <c r="C323" t="s">
        <v>1446</v>
      </c>
      <c r="D323" s="43">
        <v>5259100</v>
      </c>
      <c r="F323" t="s">
        <v>1442</v>
      </c>
      <c r="G323">
        <v>1001011</v>
      </c>
      <c r="I323" s="16" t="s">
        <v>1397</v>
      </c>
      <c r="J323" s="16">
        <v>46460328</v>
      </c>
      <c r="K323" s="16" t="s">
        <v>1448</v>
      </c>
    </row>
    <row r="324" spans="1:11" x14ac:dyDescent="0.25">
      <c r="A324" s="16" t="s">
        <v>1449</v>
      </c>
      <c r="B324" s="16" t="s">
        <v>1450</v>
      </c>
      <c r="C324" s="16" t="s">
        <v>1451</v>
      </c>
      <c r="D324" s="43">
        <v>5911000</v>
      </c>
      <c r="F324" t="s">
        <v>1447</v>
      </c>
      <c r="G324">
        <v>1001548</v>
      </c>
      <c r="I324" s="16" t="s">
        <v>1401</v>
      </c>
      <c r="J324" s="16">
        <v>46460329</v>
      </c>
      <c r="K324" s="16" t="s">
        <v>1453</v>
      </c>
    </row>
    <row r="325" spans="1:11" x14ac:dyDescent="0.25">
      <c r="A325" t="s">
        <v>1454</v>
      </c>
      <c r="B325" t="s">
        <v>1455</v>
      </c>
      <c r="C325" t="s">
        <v>1456</v>
      </c>
      <c r="D325" s="43">
        <v>5334000</v>
      </c>
      <c r="F325" t="s">
        <v>1452</v>
      </c>
      <c r="G325">
        <v>1001549</v>
      </c>
      <c r="I325" s="16" t="s">
        <v>1405</v>
      </c>
      <c r="J325" s="16">
        <v>46460330</v>
      </c>
      <c r="K325" s="16" t="s">
        <v>1404</v>
      </c>
    </row>
    <row r="326" spans="1:11" x14ac:dyDescent="0.25">
      <c r="A326" t="s">
        <v>1458</v>
      </c>
      <c r="B326" t="s">
        <v>1459</v>
      </c>
      <c r="C326" t="s">
        <v>1460</v>
      </c>
      <c r="D326" s="43">
        <v>5172000</v>
      </c>
      <c r="F326" t="s">
        <v>1457</v>
      </c>
      <c r="G326">
        <v>1001550</v>
      </c>
      <c r="I326" s="16" t="s">
        <v>1409</v>
      </c>
      <c r="J326" s="16">
        <v>46460331</v>
      </c>
      <c r="K326" s="16" t="s">
        <v>1408</v>
      </c>
    </row>
    <row r="327" spans="1:11" x14ac:dyDescent="0.25">
      <c r="A327" t="s">
        <v>1462</v>
      </c>
      <c r="B327" t="s">
        <v>1463</v>
      </c>
      <c r="C327" t="s">
        <v>1464</v>
      </c>
      <c r="D327" s="43">
        <v>5668000</v>
      </c>
      <c r="F327" t="s">
        <v>1461</v>
      </c>
      <c r="G327">
        <v>1001551</v>
      </c>
      <c r="I327" s="16" t="s">
        <v>1413</v>
      </c>
      <c r="J327" s="16">
        <v>46460480</v>
      </c>
      <c r="K327" s="16" t="s">
        <v>1466</v>
      </c>
    </row>
    <row r="328" spans="1:11" x14ac:dyDescent="0.25">
      <c r="A328" s="16" t="s">
        <v>1467</v>
      </c>
      <c r="B328" s="16" t="s">
        <v>1468</v>
      </c>
      <c r="C328" s="16" t="s">
        <v>1469</v>
      </c>
      <c r="D328" s="43">
        <v>5778000</v>
      </c>
      <c r="F328" t="s">
        <v>1465</v>
      </c>
      <c r="G328">
        <v>1001558</v>
      </c>
      <c r="I328" s="16" t="s">
        <v>1418</v>
      </c>
      <c r="J328" s="16">
        <v>46460333</v>
      </c>
      <c r="K328" s="16" t="s">
        <v>1417</v>
      </c>
    </row>
    <row r="329" spans="1:11" x14ac:dyDescent="0.25">
      <c r="A329" s="16" t="s">
        <v>1471</v>
      </c>
      <c r="B329" s="16" t="s">
        <v>1472</v>
      </c>
      <c r="C329" s="16" t="s">
        <v>1473</v>
      </c>
      <c r="D329" s="43">
        <v>5864000</v>
      </c>
      <c r="F329" t="s">
        <v>1470</v>
      </c>
      <c r="G329">
        <v>1001559</v>
      </c>
      <c r="I329" s="16" t="s">
        <v>1423</v>
      </c>
      <c r="J329" s="16">
        <v>46460334</v>
      </c>
      <c r="K329" s="16" t="s">
        <v>1422</v>
      </c>
    </row>
    <row r="330" spans="1:11" x14ac:dyDescent="0.25">
      <c r="A330" t="s">
        <v>1475</v>
      </c>
      <c r="B330" t="s">
        <v>1476</v>
      </c>
      <c r="C330" t="s">
        <v>1477</v>
      </c>
      <c r="D330" s="43">
        <v>5865000</v>
      </c>
      <c r="F330" t="s">
        <v>1474</v>
      </c>
      <c r="G330">
        <v>1001218</v>
      </c>
      <c r="I330" s="16" t="s">
        <v>1429</v>
      </c>
      <c r="J330" s="16">
        <v>46460335</v>
      </c>
      <c r="K330" s="16" t="s">
        <v>1479</v>
      </c>
    </row>
    <row r="331" spans="1:11" x14ac:dyDescent="0.25">
      <c r="A331" t="s">
        <v>1480</v>
      </c>
      <c r="B331" t="s">
        <v>1481</v>
      </c>
      <c r="C331" t="s">
        <v>1482</v>
      </c>
      <c r="D331" s="43">
        <v>5669000</v>
      </c>
      <c r="F331" t="s">
        <v>1478</v>
      </c>
      <c r="G331">
        <v>1001561</v>
      </c>
      <c r="I331" s="16" t="s">
        <v>1435</v>
      </c>
      <c r="J331" s="16">
        <v>46460336</v>
      </c>
      <c r="K331" s="16" t="s">
        <v>1434</v>
      </c>
    </row>
    <row r="332" spans="1:11" x14ac:dyDescent="0.25">
      <c r="A332" t="s">
        <v>1484</v>
      </c>
      <c r="B332" t="s">
        <v>1485</v>
      </c>
      <c r="C332" t="s">
        <v>1486</v>
      </c>
      <c r="D332" s="43">
        <v>5779200</v>
      </c>
      <c r="F332" t="s">
        <v>1483</v>
      </c>
      <c r="G332">
        <v>1002671</v>
      </c>
      <c r="I332" s="16" t="s">
        <v>1440</v>
      </c>
      <c r="J332" s="16">
        <v>46460337</v>
      </c>
      <c r="K332" s="16" t="s">
        <v>1439</v>
      </c>
    </row>
    <row r="333" spans="1:11" x14ac:dyDescent="0.25">
      <c r="A333" t="s">
        <v>1488</v>
      </c>
      <c r="B333" t="s">
        <v>1489</v>
      </c>
      <c r="C333" t="s">
        <v>1490</v>
      </c>
      <c r="D333" s="43">
        <v>5464000</v>
      </c>
      <c r="F333" t="s">
        <v>1487</v>
      </c>
      <c r="G333">
        <v>1001617</v>
      </c>
      <c r="I333" s="16" t="s">
        <v>1445</v>
      </c>
      <c r="J333" s="16">
        <v>46460503</v>
      </c>
      <c r="K333" s="16" t="s">
        <v>1444</v>
      </c>
    </row>
    <row r="334" spans="1:11" x14ac:dyDescent="0.25">
      <c r="A334" t="s">
        <v>1492</v>
      </c>
      <c r="B334" t="s">
        <v>1493</v>
      </c>
      <c r="C334" t="s">
        <v>1494</v>
      </c>
      <c r="D334" s="43">
        <v>5301100</v>
      </c>
      <c r="F334" t="s">
        <v>1491</v>
      </c>
      <c r="G334">
        <v>1001016</v>
      </c>
      <c r="I334" s="16" t="s">
        <v>1450</v>
      </c>
      <c r="J334" s="16">
        <v>46460338</v>
      </c>
      <c r="K334" s="16" t="s">
        <v>1496</v>
      </c>
    </row>
    <row r="335" spans="1:11" x14ac:dyDescent="0.25">
      <c r="A335" t="s">
        <v>1497</v>
      </c>
      <c r="B335" t="s">
        <v>1498</v>
      </c>
      <c r="C335" t="s">
        <v>1499</v>
      </c>
      <c r="D335" s="43">
        <v>5050000</v>
      </c>
      <c r="F335" t="s">
        <v>1495</v>
      </c>
      <c r="G335">
        <v>1001565</v>
      </c>
      <c r="I335" s="16" t="s">
        <v>1455</v>
      </c>
      <c r="J335" s="16">
        <v>46460339</v>
      </c>
      <c r="K335" s="16" t="s">
        <v>1454</v>
      </c>
    </row>
    <row r="336" spans="1:11" x14ac:dyDescent="0.25">
      <c r="A336" t="s">
        <v>1501</v>
      </c>
      <c r="B336" t="s">
        <v>1502</v>
      </c>
      <c r="C336" t="s">
        <v>1503</v>
      </c>
      <c r="D336" s="43">
        <v>5257100</v>
      </c>
      <c r="F336" t="s">
        <v>1500</v>
      </c>
      <c r="G336">
        <v>1001564</v>
      </c>
      <c r="I336" s="16" t="s">
        <v>1459</v>
      </c>
      <c r="J336" s="16">
        <v>46460340</v>
      </c>
      <c r="K336" s="16" t="s">
        <v>1458</v>
      </c>
    </row>
    <row r="337" spans="1:11" x14ac:dyDescent="0.25">
      <c r="A337" t="s">
        <v>1505</v>
      </c>
      <c r="B337" t="s">
        <v>1506</v>
      </c>
      <c r="C337" t="s">
        <v>1507</v>
      </c>
      <c r="D337" s="43">
        <v>5257000</v>
      </c>
      <c r="F337" t="s">
        <v>1504</v>
      </c>
      <c r="G337">
        <v>1001226</v>
      </c>
      <c r="I337" s="16" t="s">
        <v>1463</v>
      </c>
      <c r="J337" s="16">
        <v>46460341</v>
      </c>
      <c r="K337" s="16" t="s">
        <v>1462</v>
      </c>
    </row>
    <row r="338" spans="1:11" x14ac:dyDescent="0.25">
      <c r="A338" t="s">
        <v>1509</v>
      </c>
      <c r="B338" t="s">
        <v>1510</v>
      </c>
      <c r="C338" t="s">
        <v>1511</v>
      </c>
      <c r="D338" s="43">
        <v>5602100</v>
      </c>
      <c r="F338" t="s">
        <v>1508</v>
      </c>
      <c r="G338">
        <v>1002111</v>
      </c>
      <c r="I338" s="16" t="s">
        <v>1468</v>
      </c>
      <c r="J338" s="16">
        <v>46460342</v>
      </c>
      <c r="K338" s="16" t="s">
        <v>1513</v>
      </c>
    </row>
    <row r="339" spans="1:11" x14ac:dyDescent="0.25">
      <c r="A339" t="s">
        <v>1514</v>
      </c>
      <c r="B339" t="s">
        <v>1515</v>
      </c>
      <c r="C339" t="s">
        <v>1516</v>
      </c>
      <c r="D339" s="43">
        <v>5307000</v>
      </c>
      <c r="F339" t="s">
        <v>2010</v>
      </c>
      <c r="G339">
        <v>1002774</v>
      </c>
      <c r="I339" s="16" t="s">
        <v>114</v>
      </c>
      <c r="J339" s="16">
        <v>46460479</v>
      </c>
      <c r="K339" s="16" t="s">
        <v>1518</v>
      </c>
    </row>
    <row r="340" spans="1:11" x14ac:dyDescent="0.25">
      <c r="A340" t="s">
        <v>1519</v>
      </c>
      <c r="B340" t="s">
        <v>1520</v>
      </c>
      <c r="C340" t="s">
        <v>1521</v>
      </c>
      <c r="D340" s="43">
        <v>5514000</v>
      </c>
      <c r="F340" t="s">
        <v>1512</v>
      </c>
      <c r="G340">
        <v>1001082</v>
      </c>
      <c r="I340" s="16" t="s">
        <v>1472</v>
      </c>
      <c r="J340" s="16">
        <v>46460343</v>
      </c>
      <c r="K340" s="16" t="s">
        <v>1523</v>
      </c>
    </row>
    <row r="341" spans="1:11" x14ac:dyDescent="0.25">
      <c r="A341" t="s">
        <v>1524</v>
      </c>
      <c r="B341" t="s">
        <v>1525</v>
      </c>
      <c r="C341" t="s">
        <v>1526</v>
      </c>
      <c r="D341" s="43">
        <v>5207100</v>
      </c>
      <c r="F341" t="s">
        <v>1517</v>
      </c>
      <c r="G341">
        <v>1001141</v>
      </c>
      <c r="I341" s="16" t="s">
        <v>1476</v>
      </c>
      <c r="J341" s="16">
        <v>46460344</v>
      </c>
      <c r="K341" s="16" t="s">
        <v>1475</v>
      </c>
    </row>
    <row r="342" spans="1:11" x14ac:dyDescent="0.25">
      <c r="A342" t="s">
        <v>1528</v>
      </c>
      <c r="B342" t="s">
        <v>1529</v>
      </c>
      <c r="C342" t="s">
        <v>1530</v>
      </c>
      <c r="D342" s="43">
        <v>5412000</v>
      </c>
      <c r="F342" t="s">
        <v>1522</v>
      </c>
      <c r="G342">
        <v>1001101</v>
      </c>
      <c r="I342" s="16" t="s">
        <v>1481</v>
      </c>
      <c r="J342" s="16">
        <v>46460345</v>
      </c>
      <c r="K342" s="16" t="s">
        <v>1480</v>
      </c>
    </row>
    <row r="343" spans="1:11" x14ac:dyDescent="0.25">
      <c r="A343" t="s">
        <v>1532</v>
      </c>
      <c r="B343" t="s">
        <v>1533</v>
      </c>
      <c r="C343" t="s">
        <v>1534</v>
      </c>
      <c r="D343" s="43">
        <v>5694000</v>
      </c>
      <c r="F343" t="s">
        <v>1527</v>
      </c>
      <c r="G343">
        <v>1001569</v>
      </c>
      <c r="I343" s="16" t="s">
        <v>1485</v>
      </c>
      <c r="J343" s="16">
        <v>46460347</v>
      </c>
      <c r="K343" s="16" t="s">
        <v>1484</v>
      </c>
    </row>
    <row r="344" spans="1:11" x14ac:dyDescent="0.25">
      <c r="A344" t="s">
        <v>1536</v>
      </c>
      <c r="B344" t="s">
        <v>1537</v>
      </c>
      <c r="C344" t="s">
        <v>1538</v>
      </c>
      <c r="D344" s="43">
        <v>5173000</v>
      </c>
      <c r="F344" t="s">
        <v>1531</v>
      </c>
      <c r="G344">
        <v>1001043</v>
      </c>
      <c r="I344" s="16" t="s">
        <v>1489</v>
      </c>
      <c r="J344" s="16">
        <v>46460348</v>
      </c>
      <c r="K344" s="16" t="s">
        <v>1488</v>
      </c>
    </row>
    <row r="345" spans="1:11" x14ac:dyDescent="0.25">
      <c r="A345" t="s">
        <v>1540</v>
      </c>
      <c r="B345" t="s">
        <v>1541</v>
      </c>
      <c r="C345" t="s">
        <v>1542</v>
      </c>
      <c r="D345" s="43">
        <v>5725000</v>
      </c>
      <c r="F345" t="s">
        <v>1535</v>
      </c>
      <c r="G345">
        <v>1001169</v>
      </c>
      <c r="I345" s="16" t="s">
        <v>1493</v>
      </c>
      <c r="J345" s="16">
        <v>46460349</v>
      </c>
      <c r="K345" s="16" t="s">
        <v>1492</v>
      </c>
    </row>
    <row r="346" spans="1:11" x14ac:dyDescent="0.25">
      <c r="A346" t="s">
        <v>1544</v>
      </c>
      <c r="B346" t="s">
        <v>1545</v>
      </c>
      <c r="C346" t="s">
        <v>1546</v>
      </c>
      <c r="D346" s="43">
        <v>5258000</v>
      </c>
      <c r="F346" t="s">
        <v>1539</v>
      </c>
      <c r="G346">
        <v>1002288</v>
      </c>
      <c r="I346" s="16" t="s">
        <v>1548</v>
      </c>
      <c r="J346" s="16">
        <v>46460350</v>
      </c>
      <c r="K346" s="16" t="s">
        <v>1549</v>
      </c>
    </row>
    <row r="347" spans="1:11" x14ac:dyDescent="0.25">
      <c r="A347" t="s">
        <v>1550</v>
      </c>
      <c r="B347" t="s">
        <v>1551</v>
      </c>
      <c r="C347" t="s">
        <v>1552</v>
      </c>
      <c r="D347" s="43">
        <v>5258300</v>
      </c>
      <c r="F347" t="s">
        <v>1543</v>
      </c>
      <c r="G347">
        <v>1001534</v>
      </c>
      <c r="I347" s="16" t="s">
        <v>1498</v>
      </c>
      <c r="J347" s="16">
        <v>46460351</v>
      </c>
      <c r="K347" s="16" t="s">
        <v>1497</v>
      </c>
    </row>
    <row r="348" spans="1:11" x14ac:dyDescent="0.25">
      <c r="A348" t="s">
        <v>1554</v>
      </c>
      <c r="B348" t="s">
        <v>1555</v>
      </c>
      <c r="C348" t="s">
        <v>1556</v>
      </c>
      <c r="D348" s="43">
        <v>5232200</v>
      </c>
      <c r="F348" t="s">
        <v>1547</v>
      </c>
      <c r="G348">
        <v>1001571</v>
      </c>
      <c r="I348" s="16" t="s">
        <v>1502</v>
      </c>
      <c r="J348" s="16">
        <v>46460352</v>
      </c>
      <c r="K348" s="16" t="s">
        <v>1501</v>
      </c>
    </row>
    <row r="349" spans="1:11" x14ac:dyDescent="0.25">
      <c r="A349" t="s">
        <v>1558</v>
      </c>
      <c r="B349" t="s">
        <v>1559</v>
      </c>
      <c r="C349" t="s">
        <v>1560</v>
      </c>
      <c r="D349" s="43">
        <v>5715200</v>
      </c>
      <c r="F349" t="s">
        <v>1553</v>
      </c>
      <c r="G349">
        <v>1001572</v>
      </c>
      <c r="I349" s="16" t="s">
        <v>1506</v>
      </c>
      <c r="J349" s="16">
        <v>46460353</v>
      </c>
      <c r="K349" s="16" t="s">
        <v>1505</v>
      </c>
    </row>
    <row r="350" spans="1:11" x14ac:dyDescent="0.25">
      <c r="A350" s="16" t="s">
        <v>1562</v>
      </c>
      <c r="B350" s="16" t="s">
        <v>1563</v>
      </c>
      <c r="C350" s="16" t="s">
        <v>1564</v>
      </c>
      <c r="D350" s="43">
        <v>5695400</v>
      </c>
      <c r="F350" t="s">
        <v>1557</v>
      </c>
      <c r="G350">
        <v>1001574</v>
      </c>
      <c r="I350" s="16" t="s">
        <v>1510</v>
      </c>
      <c r="J350" s="16">
        <v>46460354</v>
      </c>
      <c r="K350" s="16" t="s">
        <v>1509</v>
      </c>
    </row>
    <row r="351" spans="1:11" x14ac:dyDescent="0.25">
      <c r="A351" t="s">
        <v>1566</v>
      </c>
      <c r="B351" t="s">
        <v>1567</v>
      </c>
      <c r="C351" t="s">
        <v>1568</v>
      </c>
      <c r="D351" s="43">
        <v>5695000</v>
      </c>
      <c r="F351" t="s">
        <v>1561</v>
      </c>
      <c r="G351">
        <v>1001575</v>
      </c>
      <c r="I351" s="16" t="s">
        <v>1559</v>
      </c>
      <c r="J351" s="16">
        <v>46460015</v>
      </c>
      <c r="K351" s="16"/>
    </row>
    <row r="352" spans="1:11" x14ac:dyDescent="0.25">
      <c r="A352" t="s">
        <v>1570</v>
      </c>
      <c r="B352" t="s">
        <v>1571</v>
      </c>
      <c r="C352" t="s">
        <v>1572</v>
      </c>
      <c r="D352" s="43">
        <v>5558000</v>
      </c>
      <c r="F352" t="s">
        <v>1565</v>
      </c>
      <c r="G352">
        <v>1001017</v>
      </c>
      <c r="I352" s="16" t="s">
        <v>1563</v>
      </c>
      <c r="J352" s="16">
        <v>46460417</v>
      </c>
      <c r="K352" s="16"/>
    </row>
    <row r="353" spans="1:11" x14ac:dyDescent="0.25">
      <c r="A353" t="s">
        <v>1574</v>
      </c>
      <c r="B353" t="s">
        <v>1575</v>
      </c>
      <c r="C353" t="s">
        <v>1576</v>
      </c>
      <c r="D353" s="43">
        <v>5414000</v>
      </c>
      <c r="F353" t="s">
        <v>1569</v>
      </c>
      <c r="G353">
        <v>1001183</v>
      </c>
      <c r="I353" s="16" t="s">
        <v>1515</v>
      </c>
      <c r="J353" s="16">
        <v>46460355</v>
      </c>
      <c r="K353" s="16" t="s">
        <v>1514</v>
      </c>
    </row>
    <row r="354" spans="1:11" x14ac:dyDescent="0.25">
      <c r="A354" t="s">
        <v>1578</v>
      </c>
      <c r="B354" t="s">
        <v>1579</v>
      </c>
      <c r="C354" t="s">
        <v>1580</v>
      </c>
      <c r="D354" s="43">
        <v>5415000</v>
      </c>
      <c r="F354" t="s">
        <v>1573</v>
      </c>
      <c r="G354">
        <v>1001577</v>
      </c>
      <c r="I354" s="16" t="s">
        <v>1520</v>
      </c>
      <c r="J354" s="16">
        <v>46460356</v>
      </c>
      <c r="K354" s="16" t="s">
        <v>1519</v>
      </c>
    </row>
    <row r="355" spans="1:11" x14ac:dyDescent="0.25">
      <c r="A355" s="16" t="s">
        <v>1582</v>
      </c>
      <c r="B355" s="16" t="s">
        <v>1583</v>
      </c>
      <c r="C355" s="16" t="s">
        <v>1584</v>
      </c>
      <c r="D355" s="43">
        <v>5815000</v>
      </c>
      <c r="F355" t="s">
        <v>1577</v>
      </c>
      <c r="G355">
        <v>1001544</v>
      </c>
      <c r="I355" s="16" t="s">
        <v>1525</v>
      </c>
      <c r="J355" s="16">
        <v>46460357</v>
      </c>
      <c r="K355" s="16" t="s">
        <v>1524</v>
      </c>
    </row>
    <row r="356" spans="1:11" x14ac:dyDescent="0.25">
      <c r="A356" s="16" t="s">
        <v>1586</v>
      </c>
      <c r="B356" s="16" t="s">
        <v>1587</v>
      </c>
      <c r="C356" s="16" t="s">
        <v>1588</v>
      </c>
      <c r="D356" s="43">
        <v>5912000</v>
      </c>
      <c r="F356" t="s">
        <v>1581</v>
      </c>
      <c r="G356">
        <v>1001578</v>
      </c>
      <c r="I356" s="16" t="s">
        <v>1529</v>
      </c>
      <c r="J356" s="16">
        <v>46460358</v>
      </c>
      <c r="K356" s="16" t="s">
        <v>1528</v>
      </c>
    </row>
    <row r="357" spans="1:11" x14ac:dyDescent="0.25">
      <c r="A357" s="16" t="s">
        <v>1590</v>
      </c>
      <c r="B357" s="16" t="s">
        <v>1591</v>
      </c>
      <c r="C357" s="16" t="s">
        <v>1592</v>
      </c>
      <c r="D357" s="43">
        <v>5747100</v>
      </c>
      <c r="F357" t="s">
        <v>1585</v>
      </c>
      <c r="G357">
        <v>1001606</v>
      </c>
      <c r="I357" s="16" t="s">
        <v>1533</v>
      </c>
      <c r="J357" s="16">
        <v>46460359</v>
      </c>
      <c r="K357" s="16" t="s">
        <v>1532</v>
      </c>
    </row>
    <row r="358" spans="1:11" x14ac:dyDescent="0.25">
      <c r="A358" s="16" t="s">
        <v>1594</v>
      </c>
      <c r="B358" s="16" t="s">
        <v>1595</v>
      </c>
      <c r="C358" s="16" t="s">
        <v>1596</v>
      </c>
      <c r="D358" s="43">
        <v>5914000</v>
      </c>
      <c r="F358" t="s">
        <v>1589</v>
      </c>
      <c r="G358">
        <v>1001581</v>
      </c>
      <c r="I358" s="16" t="s">
        <v>1537</v>
      </c>
      <c r="J358" s="16">
        <v>46460360</v>
      </c>
      <c r="K358" s="16" t="s">
        <v>1536</v>
      </c>
    </row>
    <row r="359" spans="1:11" x14ac:dyDescent="0.25">
      <c r="A359" s="16" t="s">
        <v>1598</v>
      </c>
      <c r="B359" s="16" t="s">
        <v>1599</v>
      </c>
      <c r="C359" s="16" t="s">
        <v>1600</v>
      </c>
      <c r="D359" s="43">
        <v>5913000</v>
      </c>
      <c r="F359" t="s">
        <v>1593</v>
      </c>
      <c r="G359">
        <v>1001029</v>
      </c>
      <c r="I359" s="73" t="s">
        <v>1602</v>
      </c>
      <c r="J359" s="73">
        <v>46460001</v>
      </c>
      <c r="K359" s="73" t="s">
        <v>1603</v>
      </c>
    </row>
    <row r="360" spans="1:11" x14ac:dyDescent="0.25">
      <c r="A360" t="s">
        <v>1604</v>
      </c>
      <c r="B360" t="s">
        <v>1605</v>
      </c>
      <c r="C360" t="s">
        <v>1606</v>
      </c>
      <c r="D360" s="43">
        <v>5561100</v>
      </c>
      <c r="F360" t="s">
        <v>1597</v>
      </c>
      <c r="G360">
        <v>1001602</v>
      </c>
      <c r="I360" s="16" t="s">
        <v>1541</v>
      </c>
      <c r="J360" s="16">
        <v>46460362</v>
      </c>
      <c r="K360" s="16" t="s">
        <v>1540</v>
      </c>
    </row>
    <row r="361" spans="1:11" x14ac:dyDescent="0.25">
      <c r="A361" t="s">
        <v>1608</v>
      </c>
      <c r="B361" t="s">
        <v>1609</v>
      </c>
      <c r="C361" t="s">
        <v>1610</v>
      </c>
      <c r="D361" s="43">
        <v>5232300</v>
      </c>
      <c r="F361" t="s">
        <v>1601</v>
      </c>
      <c r="G361">
        <v>1001199</v>
      </c>
      <c r="I361" s="16" t="s">
        <v>1545</v>
      </c>
      <c r="J361" s="16">
        <v>46460363</v>
      </c>
      <c r="K361" s="16" t="s">
        <v>1544</v>
      </c>
    </row>
    <row r="362" spans="1:11" x14ac:dyDescent="0.25">
      <c r="A362" t="s">
        <v>1612</v>
      </c>
      <c r="B362" t="s">
        <v>1613</v>
      </c>
      <c r="C362" t="s">
        <v>1614</v>
      </c>
      <c r="D362" s="43">
        <v>5379100</v>
      </c>
      <c r="F362" t="s">
        <v>1607</v>
      </c>
      <c r="G362">
        <v>1001105</v>
      </c>
      <c r="I362" s="16" t="s">
        <v>1551</v>
      </c>
      <c r="J362" s="16">
        <v>46460519</v>
      </c>
      <c r="K362" s="16" t="s">
        <v>1550</v>
      </c>
    </row>
    <row r="363" spans="1:11" x14ac:dyDescent="0.25">
      <c r="A363" t="s">
        <v>1616</v>
      </c>
      <c r="B363" t="s">
        <v>1617</v>
      </c>
      <c r="C363" t="s">
        <v>1618</v>
      </c>
      <c r="D363" s="43">
        <v>5673300</v>
      </c>
      <c r="F363" t="s">
        <v>1611</v>
      </c>
      <c r="G363">
        <v>1001512</v>
      </c>
      <c r="I363" s="16" t="s">
        <v>1555</v>
      </c>
      <c r="J363" s="16">
        <v>46460364</v>
      </c>
      <c r="K363" s="16" t="s">
        <v>1554</v>
      </c>
    </row>
    <row r="364" spans="1:11" x14ac:dyDescent="0.25">
      <c r="A364" t="s">
        <v>1620</v>
      </c>
      <c r="B364" t="s">
        <v>1621</v>
      </c>
      <c r="C364" t="s">
        <v>1622</v>
      </c>
      <c r="D364" s="43">
        <v>5559000</v>
      </c>
      <c r="F364" t="s">
        <v>1615</v>
      </c>
      <c r="G364">
        <v>1001609</v>
      </c>
      <c r="I364" s="16" t="s">
        <v>1567</v>
      </c>
      <c r="J364" s="16">
        <v>46460365</v>
      </c>
      <c r="K364" s="16" t="s">
        <v>1566</v>
      </c>
    </row>
    <row r="365" spans="1:11" x14ac:dyDescent="0.25">
      <c r="A365" t="s">
        <v>1624</v>
      </c>
      <c r="B365" t="s">
        <v>1625</v>
      </c>
      <c r="C365" t="s">
        <v>1626</v>
      </c>
      <c r="D365" s="43">
        <v>5607000</v>
      </c>
      <c r="F365" t="s">
        <v>1619</v>
      </c>
      <c r="G365">
        <v>1001582</v>
      </c>
      <c r="I365" s="16" t="s">
        <v>1571</v>
      </c>
      <c r="J365" s="16">
        <v>46460366</v>
      </c>
      <c r="K365" s="16" t="s">
        <v>1570</v>
      </c>
    </row>
    <row r="366" spans="1:11" x14ac:dyDescent="0.25">
      <c r="A366" t="s">
        <v>1628</v>
      </c>
      <c r="B366" t="s">
        <v>1629</v>
      </c>
      <c r="C366" t="s">
        <v>1630</v>
      </c>
      <c r="D366" s="43">
        <v>5410300</v>
      </c>
      <c r="F366" t="s">
        <v>1623</v>
      </c>
      <c r="G366">
        <v>1001585</v>
      </c>
      <c r="I366" s="16" t="s">
        <v>1575</v>
      </c>
      <c r="J366" s="16">
        <v>46460367</v>
      </c>
      <c r="K366" s="16" t="s">
        <v>1574</v>
      </c>
    </row>
    <row r="367" spans="1:11" x14ac:dyDescent="0.25">
      <c r="A367" t="s">
        <v>1632</v>
      </c>
      <c r="B367" t="s">
        <v>1633</v>
      </c>
      <c r="C367" t="s">
        <v>1634</v>
      </c>
      <c r="D367" s="43">
        <v>5915000</v>
      </c>
      <c r="F367" t="s">
        <v>1627</v>
      </c>
      <c r="G367">
        <v>1001588</v>
      </c>
      <c r="I367" s="16" t="s">
        <v>1579</v>
      </c>
      <c r="J367" s="16">
        <v>46460368</v>
      </c>
      <c r="K367" s="16" t="s">
        <v>1578</v>
      </c>
    </row>
    <row r="368" spans="1:11" x14ac:dyDescent="0.25">
      <c r="A368" t="s">
        <v>1636</v>
      </c>
      <c r="B368" t="s">
        <v>1637</v>
      </c>
      <c r="C368" t="s">
        <v>1638</v>
      </c>
      <c r="D368" s="43">
        <v>5726000</v>
      </c>
      <c r="F368" t="s">
        <v>1631</v>
      </c>
      <c r="G368">
        <v>1001087</v>
      </c>
      <c r="I368" s="16" t="s">
        <v>1583</v>
      </c>
      <c r="J368" s="16">
        <v>46460369</v>
      </c>
      <c r="K368" s="16" t="s">
        <v>1640</v>
      </c>
    </row>
    <row r="369" spans="1:11" x14ac:dyDescent="0.25">
      <c r="A369" t="s">
        <v>1641</v>
      </c>
      <c r="B369" t="s">
        <v>1642</v>
      </c>
      <c r="C369" t="s">
        <v>1643</v>
      </c>
      <c r="D369" s="43">
        <v>5051000</v>
      </c>
      <c r="F369" t="s">
        <v>1635</v>
      </c>
      <c r="G369">
        <v>1002112</v>
      </c>
      <c r="I369" s="16" t="s">
        <v>1591</v>
      </c>
      <c r="J369" s="16">
        <v>46460371</v>
      </c>
      <c r="K369" s="16" t="s">
        <v>1645</v>
      </c>
    </row>
    <row r="370" spans="1:11" x14ac:dyDescent="0.25">
      <c r="A370" t="s">
        <v>1646</v>
      </c>
      <c r="B370" t="s">
        <v>1647</v>
      </c>
      <c r="C370" t="s">
        <v>1648</v>
      </c>
      <c r="D370" s="43">
        <v>5381000</v>
      </c>
      <c r="F370" t="s">
        <v>1639</v>
      </c>
      <c r="G370">
        <v>1001601</v>
      </c>
      <c r="I370" s="16" t="s">
        <v>1587</v>
      </c>
      <c r="J370" s="16">
        <v>46460370</v>
      </c>
      <c r="K370" s="16" t="s">
        <v>1650</v>
      </c>
    </row>
    <row r="371" spans="1:11" x14ac:dyDescent="0.25">
      <c r="A371" t="s">
        <v>1651</v>
      </c>
      <c r="B371" t="s">
        <v>1652</v>
      </c>
      <c r="C371" t="s">
        <v>1653</v>
      </c>
      <c r="D371" s="43">
        <v>5381100</v>
      </c>
      <c r="F371" t="s">
        <v>1644</v>
      </c>
      <c r="G371">
        <v>1001599</v>
      </c>
      <c r="I371" s="16" t="s">
        <v>1599</v>
      </c>
      <c r="J371" s="16">
        <v>46460372</v>
      </c>
      <c r="K371" s="16" t="s">
        <v>1655</v>
      </c>
    </row>
    <row r="372" spans="1:11" x14ac:dyDescent="0.25">
      <c r="A372" t="s">
        <v>1656</v>
      </c>
      <c r="B372" t="s">
        <v>1657</v>
      </c>
      <c r="C372" t="s">
        <v>1658</v>
      </c>
      <c r="D372" s="43">
        <v>5013000</v>
      </c>
      <c r="F372" t="s">
        <v>1649</v>
      </c>
      <c r="G372">
        <v>1001598</v>
      </c>
      <c r="I372" s="16" t="s">
        <v>1605</v>
      </c>
      <c r="J372" s="16">
        <v>46460505</v>
      </c>
      <c r="K372" s="16" t="s">
        <v>1604</v>
      </c>
    </row>
    <row r="373" spans="1:11" x14ac:dyDescent="0.25">
      <c r="A373" t="s">
        <v>1660</v>
      </c>
      <c r="B373" t="s">
        <v>1661</v>
      </c>
      <c r="C373" t="s">
        <v>1662</v>
      </c>
      <c r="D373" s="43">
        <v>5014000</v>
      </c>
      <c r="F373" t="s">
        <v>1654</v>
      </c>
      <c r="G373">
        <v>1001596</v>
      </c>
      <c r="I373" s="16" t="s">
        <v>1609</v>
      </c>
      <c r="J373" s="16">
        <v>46460375</v>
      </c>
      <c r="K373" s="16" t="s">
        <v>1608</v>
      </c>
    </row>
    <row r="374" spans="1:11" x14ac:dyDescent="0.25">
      <c r="A374" t="s">
        <v>1664</v>
      </c>
      <c r="B374" t="s">
        <v>1665</v>
      </c>
      <c r="C374" t="s">
        <v>1666</v>
      </c>
      <c r="D374" s="43" t="s">
        <v>1667</v>
      </c>
      <c r="F374" t="s">
        <v>1659</v>
      </c>
      <c r="G374">
        <v>1001205</v>
      </c>
      <c r="I374" s="16" t="s">
        <v>1613</v>
      </c>
      <c r="J374" s="16">
        <v>46460376</v>
      </c>
      <c r="K374" s="16" t="s">
        <v>1612</v>
      </c>
    </row>
    <row r="375" spans="1:11" x14ac:dyDescent="0.25">
      <c r="A375" s="16" t="s">
        <v>1669</v>
      </c>
      <c r="B375" s="16" t="s">
        <v>1670</v>
      </c>
      <c r="C375" s="16" t="s">
        <v>1671</v>
      </c>
      <c r="D375" s="43">
        <v>5812000</v>
      </c>
      <c r="F375" t="s">
        <v>1663</v>
      </c>
      <c r="G375">
        <v>1001603</v>
      </c>
      <c r="I375" s="16" t="s">
        <v>1617</v>
      </c>
      <c r="J375" s="16">
        <v>46460487</v>
      </c>
      <c r="K375" s="16" t="s">
        <v>1616</v>
      </c>
    </row>
    <row r="376" spans="1:11" x14ac:dyDescent="0.25">
      <c r="A376" t="s">
        <v>1673</v>
      </c>
      <c r="B376" t="s">
        <v>1674</v>
      </c>
      <c r="C376" t="s">
        <v>1675</v>
      </c>
      <c r="D376" s="43">
        <v>5174000</v>
      </c>
      <c r="F376" t="s">
        <v>1668</v>
      </c>
      <c r="G376">
        <v>1001604</v>
      </c>
      <c r="I376" s="16" t="s">
        <v>1621</v>
      </c>
      <c r="J376" s="16">
        <v>46460378</v>
      </c>
      <c r="K376" s="16" t="s">
        <v>1620</v>
      </c>
    </row>
    <row r="377" spans="1:11" x14ac:dyDescent="0.25">
      <c r="A377" t="s">
        <v>1677</v>
      </c>
      <c r="B377" t="s">
        <v>1678</v>
      </c>
      <c r="C377" t="s">
        <v>1679</v>
      </c>
      <c r="D377" s="43">
        <v>5383000</v>
      </c>
      <c r="F377" t="s">
        <v>1672</v>
      </c>
      <c r="G377">
        <v>1001605</v>
      </c>
      <c r="I377" s="16" t="s">
        <v>1625</v>
      </c>
      <c r="J377" s="16">
        <v>46460379</v>
      </c>
      <c r="K377" s="16" t="s">
        <v>1624</v>
      </c>
    </row>
    <row r="378" spans="1:11" x14ac:dyDescent="0.25">
      <c r="A378" t="s">
        <v>1681</v>
      </c>
      <c r="B378" t="s">
        <v>1682</v>
      </c>
      <c r="C378" t="s">
        <v>1683</v>
      </c>
      <c r="D378" s="43">
        <v>5721200</v>
      </c>
      <c r="F378" t="s">
        <v>1676</v>
      </c>
      <c r="G378">
        <v>1001594</v>
      </c>
      <c r="I378" s="16" t="s">
        <v>1629</v>
      </c>
      <c r="J378" s="16">
        <v>46460514</v>
      </c>
      <c r="K378" s="16" t="s">
        <v>1628</v>
      </c>
    </row>
    <row r="379" spans="1:11" x14ac:dyDescent="0.25">
      <c r="A379" s="16" t="s">
        <v>1685</v>
      </c>
      <c r="B379" s="16" t="s">
        <v>1686</v>
      </c>
      <c r="C379" s="16" t="s">
        <v>1687</v>
      </c>
      <c r="D379" s="43">
        <v>5752000</v>
      </c>
      <c r="F379" t="s">
        <v>1680</v>
      </c>
      <c r="G379">
        <v>1001089</v>
      </c>
      <c r="I379" s="16" t="s">
        <v>1633</v>
      </c>
      <c r="J379" s="16">
        <v>46460380</v>
      </c>
      <c r="K379" s="16" t="s">
        <v>1632</v>
      </c>
    </row>
    <row r="380" spans="1:11" x14ac:dyDescent="0.25">
      <c r="A380" s="16" t="s">
        <v>1689</v>
      </c>
      <c r="B380" s="16" t="s">
        <v>1690</v>
      </c>
      <c r="C380" s="16" t="s">
        <v>1691</v>
      </c>
      <c r="D380" s="43">
        <v>5753000</v>
      </c>
      <c r="F380" t="s">
        <v>1684</v>
      </c>
      <c r="G380">
        <v>1001608</v>
      </c>
      <c r="I380" s="16" t="s">
        <v>1637</v>
      </c>
      <c r="J380" s="16">
        <v>46460381</v>
      </c>
      <c r="K380" s="16" t="s">
        <v>1636</v>
      </c>
    </row>
    <row r="381" spans="1:11" x14ac:dyDescent="0.25">
      <c r="A381" t="s">
        <v>1693</v>
      </c>
      <c r="B381" t="s">
        <v>1694</v>
      </c>
      <c r="C381" t="s">
        <v>1695</v>
      </c>
      <c r="D381" s="43">
        <v>5364000</v>
      </c>
      <c r="F381" t="s">
        <v>1688</v>
      </c>
      <c r="G381">
        <v>1002189</v>
      </c>
      <c r="I381" s="16" t="s">
        <v>1642</v>
      </c>
      <c r="J381" s="16">
        <v>46460382</v>
      </c>
      <c r="K381" s="16" t="s">
        <v>1641</v>
      </c>
    </row>
    <row r="382" spans="1:11" x14ac:dyDescent="0.25">
      <c r="A382" t="s">
        <v>1697</v>
      </c>
      <c r="B382" t="s">
        <v>1698</v>
      </c>
      <c r="C382" t="s">
        <v>1699</v>
      </c>
      <c r="D382" s="43">
        <v>5202200</v>
      </c>
      <c r="F382" t="s">
        <v>1692</v>
      </c>
      <c r="G382">
        <v>1001610</v>
      </c>
      <c r="I382" s="16" t="s">
        <v>1647</v>
      </c>
      <c r="J382" s="16">
        <v>46460383</v>
      </c>
      <c r="K382" s="16" t="s">
        <v>1646</v>
      </c>
    </row>
    <row r="383" spans="1:11" x14ac:dyDescent="0.25">
      <c r="A383" t="s">
        <v>1701</v>
      </c>
      <c r="B383" t="s">
        <v>1702</v>
      </c>
      <c r="C383" t="s">
        <v>1703</v>
      </c>
      <c r="D383" s="43">
        <v>5867000</v>
      </c>
      <c r="F383" t="s">
        <v>1696</v>
      </c>
      <c r="G383">
        <v>1001613</v>
      </c>
      <c r="I383" s="16" t="s">
        <v>1652</v>
      </c>
      <c r="J383" s="16">
        <v>46460384</v>
      </c>
      <c r="K383" s="16" t="s">
        <v>1651</v>
      </c>
    </row>
    <row r="384" spans="1:11" x14ac:dyDescent="0.25">
      <c r="A384" s="16" t="s">
        <v>1705</v>
      </c>
      <c r="B384" s="16" t="s">
        <v>1706</v>
      </c>
      <c r="C384" s="16" t="s">
        <v>1707</v>
      </c>
      <c r="D384" s="43">
        <v>5868000</v>
      </c>
      <c r="F384" t="s">
        <v>1700</v>
      </c>
      <c r="G384">
        <v>1001615</v>
      </c>
      <c r="I384" s="16" t="s">
        <v>1657</v>
      </c>
      <c r="J384" s="16">
        <v>46460385</v>
      </c>
      <c r="K384" s="16" t="s">
        <v>1656</v>
      </c>
    </row>
    <row r="385" spans="1:11" x14ac:dyDescent="0.25">
      <c r="A385" t="s">
        <v>1709</v>
      </c>
      <c r="B385" t="s">
        <v>1710</v>
      </c>
      <c r="C385" t="s">
        <v>1711</v>
      </c>
      <c r="D385" s="43">
        <v>5916000</v>
      </c>
      <c r="F385" t="s">
        <v>1704</v>
      </c>
      <c r="G385">
        <v>1001536</v>
      </c>
      <c r="I385" s="16" t="s">
        <v>1661</v>
      </c>
      <c r="J385" s="16">
        <v>46460386</v>
      </c>
      <c r="K385" s="16" t="s">
        <v>1660</v>
      </c>
    </row>
    <row r="386" spans="1:11" x14ac:dyDescent="0.25">
      <c r="A386" t="s">
        <v>1713</v>
      </c>
      <c r="B386" t="s">
        <v>1714</v>
      </c>
      <c r="C386" t="s">
        <v>1715</v>
      </c>
      <c r="D386" s="43">
        <v>5336000</v>
      </c>
      <c r="F386" t="s">
        <v>1708</v>
      </c>
      <c r="G386">
        <v>1001619</v>
      </c>
      <c r="I386" s="16" t="s">
        <v>1665</v>
      </c>
      <c r="J386" s="16">
        <v>46460387</v>
      </c>
      <c r="K386" s="16" t="s">
        <v>1664</v>
      </c>
    </row>
    <row r="387" spans="1:11" x14ac:dyDescent="0.25">
      <c r="A387" t="s">
        <v>1716</v>
      </c>
      <c r="B387" t="s">
        <v>1717</v>
      </c>
      <c r="C387" t="s">
        <v>1718</v>
      </c>
      <c r="D387" s="43">
        <v>5337000</v>
      </c>
      <c r="F387" t="s">
        <v>1712</v>
      </c>
      <c r="I387" s="16" t="s">
        <v>1670</v>
      </c>
      <c r="J387" s="16">
        <v>46460388</v>
      </c>
      <c r="K387" s="16" t="s">
        <v>1719</v>
      </c>
    </row>
    <row r="388" spans="1:11" x14ac:dyDescent="0.25">
      <c r="A388" t="s">
        <v>1720</v>
      </c>
      <c r="B388" t="s">
        <v>1721</v>
      </c>
      <c r="C388" t="s">
        <v>1722</v>
      </c>
      <c r="D388" s="43">
        <v>5280000</v>
      </c>
      <c r="I388" s="16" t="s">
        <v>1674</v>
      </c>
      <c r="J388" s="16">
        <v>46460389</v>
      </c>
      <c r="K388" s="16" t="s">
        <v>1673</v>
      </c>
    </row>
    <row r="389" spans="1:11" x14ac:dyDescent="0.25">
      <c r="A389" t="s">
        <v>1723</v>
      </c>
      <c r="B389" t="s">
        <v>1724</v>
      </c>
      <c r="C389" t="s">
        <v>1725</v>
      </c>
      <c r="D389" s="43">
        <v>5778300</v>
      </c>
      <c r="I389" s="16" t="s">
        <v>1678</v>
      </c>
      <c r="J389" s="16">
        <v>46460390</v>
      </c>
      <c r="K389" s="16" t="s">
        <v>1677</v>
      </c>
    </row>
    <row r="390" spans="1:11" x14ac:dyDescent="0.25">
      <c r="A390" t="s">
        <v>1726</v>
      </c>
      <c r="B390" t="s">
        <v>1727</v>
      </c>
      <c r="C390" t="s">
        <v>1728</v>
      </c>
      <c r="D390" s="43">
        <v>5659100</v>
      </c>
      <c r="I390" s="16" t="s">
        <v>1682</v>
      </c>
      <c r="J390" s="16">
        <v>46460391</v>
      </c>
      <c r="K390" s="16" t="s">
        <v>1681</v>
      </c>
    </row>
    <row r="391" spans="1:11" x14ac:dyDescent="0.25">
      <c r="A391" t="s">
        <v>1729</v>
      </c>
      <c r="B391" t="s">
        <v>1730</v>
      </c>
      <c r="D391" s="43">
        <v>5908000</v>
      </c>
      <c r="I391" s="16" t="s">
        <v>1686</v>
      </c>
      <c r="J391" s="16">
        <v>46460392</v>
      </c>
      <c r="K391" s="16" t="s">
        <v>1731</v>
      </c>
    </row>
    <row r="392" spans="1:11" x14ac:dyDescent="0.25">
      <c r="A392" t="s">
        <v>1732</v>
      </c>
      <c r="B392" t="s">
        <v>1733</v>
      </c>
      <c r="C392" t="s">
        <v>1734</v>
      </c>
      <c r="D392" s="43">
        <v>5667300</v>
      </c>
      <c r="I392" s="16" t="s">
        <v>1690</v>
      </c>
      <c r="J392" s="16">
        <v>46460393</v>
      </c>
      <c r="K392" s="16" t="s">
        <v>1735</v>
      </c>
    </row>
    <row r="393" spans="1:11" x14ac:dyDescent="0.25">
      <c r="A393" t="s">
        <v>1736</v>
      </c>
      <c r="B393" t="s">
        <v>1737</v>
      </c>
      <c r="D393" s="43">
        <v>5908100</v>
      </c>
      <c r="I393" s="16" t="s">
        <v>1694</v>
      </c>
      <c r="J393" s="16">
        <v>46460395</v>
      </c>
      <c r="K393" s="16" t="s">
        <v>1693</v>
      </c>
    </row>
    <row r="394" spans="1:11" x14ac:dyDescent="0.25">
      <c r="A394" t="s">
        <v>1738</v>
      </c>
      <c r="B394" t="s">
        <v>1739</v>
      </c>
      <c r="C394" t="s">
        <v>1740</v>
      </c>
      <c r="D394" s="43">
        <v>5406000</v>
      </c>
      <c r="I394" s="16" t="s">
        <v>1733</v>
      </c>
      <c r="J394" s="16">
        <v>46460450</v>
      </c>
      <c r="K394" s="16"/>
    </row>
    <row r="395" spans="1:11" x14ac:dyDescent="0.25">
      <c r="A395" t="s">
        <v>1741</v>
      </c>
      <c r="B395" t="s">
        <v>1742</v>
      </c>
      <c r="C395" t="s">
        <v>1743</v>
      </c>
      <c r="D395" s="43">
        <v>5411000</v>
      </c>
      <c r="I395" s="73" t="s">
        <v>1744</v>
      </c>
      <c r="J395" s="73">
        <v>46467012</v>
      </c>
      <c r="K395" s="73" t="s">
        <v>1745</v>
      </c>
    </row>
    <row r="396" spans="1:11" x14ac:dyDescent="0.25">
      <c r="A396" t="s">
        <v>1746</v>
      </c>
      <c r="B396" t="s">
        <v>1747</v>
      </c>
      <c r="C396" t="s">
        <v>1748</v>
      </c>
      <c r="D396" s="43">
        <v>5667100</v>
      </c>
      <c r="I396" s="16" t="s">
        <v>1698</v>
      </c>
      <c r="J396" s="16">
        <v>46460396</v>
      </c>
      <c r="K396" s="16" t="s">
        <v>1697</v>
      </c>
    </row>
    <row r="397" spans="1:11" x14ac:dyDescent="0.25">
      <c r="A397" t="s">
        <v>1749</v>
      </c>
      <c r="B397" t="s">
        <v>1750</v>
      </c>
      <c r="C397" t="s">
        <v>1751</v>
      </c>
      <c r="D397" s="43">
        <v>5776100</v>
      </c>
      <c r="I397" s="16" t="s">
        <v>1742</v>
      </c>
      <c r="J397" s="16">
        <v>46460346</v>
      </c>
      <c r="K397" s="16"/>
    </row>
    <row r="398" spans="1:11" x14ac:dyDescent="0.25">
      <c r="A398" s="16" t="s">
        <v>1752</v>
      </c>
      <c r="B398" s="16" t="s">
        <v>1548</v>
      </c>
      <c r="C398" s="16" t="s">
        <v>1753</v>
      </c>
      <c r="D398" s="43">
        <v>5866000</v>
      </c>
      <c r="I398" s="16" t="s">
        <v>1747</v>
      </c>
      <c r="J398" s="16">
        <v>46460260</v>
      </c>
      <c r="K398" s="16"/>
    </row>
    <row r="399" spans="1:11" x14ac:dyDescent="0.25">
      <c r="A399" t="s">
        <v>1754</v>
      </c>
      <c r="B399" t="s">
        <v>1755</v>
      </c>
      <c r="C399" t="s">
        <v>1756</v>
      </c>
      <c r="D399" s="43">
        <v>5403000</v>
      </c>
      <c r="I399" s="16" t="s">
        <v>1750</v>
      </c>
      <c r="J399" s="16">
        <v>46460258</v>
      </c>
      <c r="K399" s="16"/>
    </row>
    <row r="400" spans="1:11" x14ac:dyDescent="0.25">
      <c r="A400" t="s">
        <v>1757</v>
      </c>
      <c r="B400" t="s">
        <v>1758</v>
      </c>
      <c r="C400" t="s">
        <v>1759</v>
      </c>
      <c r="D400" s="43">
        <v>5351100</v>
      </c>
      <c r="I400" s="16" t="s">
        <v>1702</v>
      </c>
      <c r="J400" s="16">
        <v>46460397</v>
      </c>
      <c r="K400" s="16" t="s">
        <v>1701</v>
      </c>
    </row>
    <row r="401" spans="1:11" x14ac:dyDescent="0.25">
      <c r="A401" t="s">
        <v>1760</v>
      </c>
      <c r="B401" t="s">
        <v>1761</v>
      </c>
      <c r="C401" t="s">
        <v>1762</v>
      </c>
      <c r="D401" s="43">
        <v>5355000</v>
      </c>
      <c r="I401" s="16" t="s">
        <v>1706</v>
      </c>
      <c r="J401" s="16">
        <v>46460398</v>
      </c>
      <c r="K401" s="16" t="s">
        <v>1763</v>
      </c>
    </row>
    <row r="402" spans="1:11" x14ac:dyDescent="0.25">
      <c r="A402" t="s">
        <v>1764</v>
      </c>
      <c r="B402" t="s">
        <v>1765</v>
      </c>
      <c r="C402" t="s">
        <v>1766</v>
      </c>
      <c r="D402" s="43">
        <v>5308000</v>
      </c>
      <c r="I402" s="16" t="s">
        <v>1710</v>
      </c>
      <c r="J402" s="16">
        <v>46460399</v>
      </c>
      <c r="K402" s="16" t="s">
        <v>1709</v>
      </c>
    </row>
    <row r="403" spans="1:11" x14ac:dyDescent="0.25">
      <c r="A403" s="16" t="s">
        <v>1767</v>
      </c>
      <c r="B403" s="16" t="s">
        <v>1768</v>
      </c>
      <c r="C403" s="16" t="s">
        <v>1769</v>
      </c>
      <c r="D403" s="43">
        <v>5816000</v>
      </c>
      <c r="I403" s="16" t="s">
        <v>1714</v>
      </c>
      <c r="J403" s="16">
        <v>46460401</v>
      </c>
      <c r="K403" s="16" t="s">
        <v>1713</v>
      </c>
    </row>
    <row r="404" spans="1:11" x14ac:dyDescent="0.25">
      <c r="A404" t="s">
        <v>1770</v>
      </c>
      <c r="B404" t="s">
        <v>1771</v>
      </c>
      <c r="C404" t="s">
        <v>1772</v>
      </c>
      <c r="D404" s="43">
        <v>5605100</v>
      </c>
      <c r="I404" s="16" t="s">
        <v>1721</v>
      </c>
      <c r="J404" s="16">
        <v>46460403</v>
      </c>
      <c r="K404" s="16" t="s">
        <v>1773</v>
      </c>
    </row>
    <row r="405" spans="1:11" x14ac:dyDescent="0.25">
      <c r="A405" t="s">
        <v>1774</v>
      </c>
      <c r="B405" t="s">
        <v>1775</v>
      </c>
      <c r="C405" t="s">
        <v>1776</v>
      </c>
      <c r="D405" s="43">
        <v>5259000</v>
      </c>
      <c r="I405" s="16" t="s">
        <v>1717</v>
      </c>
      <c r="J405" s="16">
        <v>46460402</v>
      </c>
      <c r="K405" s="16" t="s">
        <v>1716</v>
      </c>
    </row>
    <row r="406" spans="1:11" x14ac:dyDescent="0.25">
      <c r="A406" s="16" t="s">
        <v>1777</v>
      </c>
      <c r="B406" s="16" t="s">
        <v>1778</v>
      </c>
      <c r="C406" s="16" t="s">
        <v>1779</v>
      </c>
      <c r="D406" s="43">
        <v>5772100</v>
      </c>
      <c r="I406" s="16" t="s">
        <v>1724</v>
      </c>
      <c r="J406" s="16">
        <v>46460404</v>
      </c>
      <c r="K406" s="16" t="s">
        <v>1723</v>
      </c>
    </row>
    <row r="407" spans="1:11" x14ac:dyDescent="0.25">
      <c r="A407" t="s">
        <v>1780</v>
      </c>
      <c r="B407" t="s">
        <v>1781</v>
      </c>
      <c r="C407" t="s">
        <v>1782</v>
      </c>
      <c r="D407" s="43">
        <v>5917000</v>
      </c>
      <c r="I407" s="16" t="s">
        <v>1727</v>
      </c>
      <c r="J407" s="16">
        <v>46460405</v>
      </c>
      <c r="K407" s="16" t="s">
        <v>1783</v>
      </c>
    </row>
    <row r="408" spans="1:11" x14ac:dyDescent="0.25">
      <c r="A408" t="s">
        <v>1784</v>
      </c>
      <c r="B408" t="s">
        <v>1785</v>
      </c>
      <c r="C408" t="s">
        <v>1786</v>
      </c>
      <c r="D408" s="43">
        <v>5465000</v>
      </c>
      <c r="I408" s="16" t="s">
        <v>1730</v>
      </c>
      <c r="J408" s="16">
        <v>46460311</v>
      </c>
      <c r="K408" s="16" t="s">
        <v>1729</v>
      </c>
    </row>
    <row r="409" spans="1:11" x14ac:dyDescent="0.25">
      <c r="A409" t="s">
        <v>1787</v>
      </c>
      <c r="B409" t="s">
        <v>1788</v>
      </c>
      <c r="C409" t="s">
        <v>1789</v>
      </c>
      <c r="D409" s="43">
        <v>5672000</v>
      </c>
      <c r="I409" s="16" t="s">
        <v>1595</v>
      </c>
      <c r="J409" s="16">
        <v>46460373</v>
      </c>
      <c r="K409" s="16" t="s">
        <v>1790</v>
      </c>
    </row>
    <row r="410" spans="1:11" x14ac:dyDescent="0.25">
      <c r="A410" t="s">
        <v>1791</v>
      </c>
      <c r="B410" t="s">
        <v>1792</v>
      </c>
      <c r="C410" t="s">
        <v>1793</v>
      </c>
      <c r="D410" s="43">
        <v>5695200</v>
      </c>
      <c r="I410" s="16" t="s">
        <v>1737</v>
      </c>
      <c r="J410" s="16">
        <v>46460311</v>
      </c>
      <c r="K410" s="16" t="s">
        <v>1736</v>
      </c>
    </row>
    <row r="411" spans="1:11" x14ac:dyDescent="0.25">
      <c r="A411" t="s">
        <v>1791</v>
      </c>
      <c r="B411" t="s">
        <v>1792</v>
      </c>
      <c r="C411" t="s">
        <v>1793</v>
      </c>
      <c r="D411" s="43">
        <v>5695200</v>
      </c>
      <c r="I411" s="16" t="s">
        <v>1739</v>
      </c>
      <c r="J411" s="16">
        <v>46460346</v>
      </c>
      <c r="K411" s="16" t="s">
        <v>1738</v>
      </c>
    </row>
    <row r="412" spans="1:11" x14ac:dyDescent="0.25">
      <c r="A412" t="s">
        <v>1794</v>
      </c>
      <c r="B412" t="s">
        <v>1795</v>
      </c>
      <c r="C412" t="s">
        <v>1796</v>
      </c>
      <c r="D412" s="43">
        <v>5673400</v>
      </c>
      <c r="I412" s="16" t="s">
        <v>1755</v>
      </c>
      <c r="J412" s="16">
        <v>46460087</v>
      </c>
      <c r="K412" s="16" t="s">
        <v>1754</v>
      </c>
    </row>
    <row r="413" spans="1:11" x14ac:dyDescent="0.25">
      <c r="A413" t="s">
        <v>1797</v>
      </c>
      <c r="B413" t="s">
        <v>1798</v>
      </c>
      <c r="C413" t="s">
        <v>1799</v>
      </c>
      <c r="D413" s="43">
        <v>5175000</v>
      </c>
      <c r="I413" s="16" t="s">
        <v>1758</v>
      </c>
      <c r="J413" s="16">
        <v>46460493</v>
      </c>
      <c r="K413" s="16" t="s">
        <v>1757</v>
      </c>
    </row>
    <row r="414" spans="1:11" x14ac:dyDescent="0.25">
      <c r="A414" t="s">
        <v>1800</v>
      </c>
      <c r="B414" t="s">
        <v>1801</v>
      </c>
      <c r="C414" t="s">
        <v>1802</v>
      </c>
      <c r="D414" s="43">
        <v>5176000</v>
      </c>
      <c r="I414" s="16" t="s">
        <v>1761</v>
      </c>
      <c r="J414" s="16">
        <v>46460495</v>
      </c>
      <c r="K414" s="16" t="s">
        <v>1760</v>
      </c>
    </row>
    <row r="415" spans="1:11" x14ac:dyDescent="0.25">
      <c r="A415" t="s">
        <v>1803</v>
      </c>
      <c r="B415" t="s">
        <v>1804</v>
      </c>
      <c r="C415" t="s">
        <v>1805</v>
      </c>
      <c r="D415" s="43">
        <v>5696000</v>
      </c>
      <c r="I415" s="16" t="s">
        <v>1014</v>
      </c>
      <c r="J415" s="16">
        <v>46460494</v>
      </c>
      <c r="K415" s="16" t="s">
        <v>1806</v>
      </c>
    </row>
    <row r="416" spans="1:11" x14ac:dyDescent="0.25">
      <c r="A416" t="s">
        <v>1807</v>
      </c>
      <c r="B416" t="s">
        <v>1808</v>
      </c>
      <c r="C416" t="s">
        <v>1809</v>
      </c>
      <c r="D416" s="43">
        <v>5553100</v>
      </c>
      <c r="I416" s="16" t="s">
        <v>1765</v>
      </c>
      <c r="J416" s="16">
        <v>46460409</v>
      </c>
      <c r="K416" s="16" t="s">
        <v>1764</v>
      </c>
    </row>
    <row r="417" spans="1:11" x14ac:dyDescent="0.25">
      <c r="A417" t="s">
        <v>1810</v>
      </c>
      <c r="B417" t="s">
        <v>1811</v>
      </c>
      <c r="C417" t="s">
        <v>1812</v>
      </c>
      <c r="D417" s="43">
        <v>5691100</v>
      </c>
      <c r="I417" s="16" t="s">
        <v>1768</v>
      </c>
      <c r="J417" s="16">
        <v>46460410</v>
      </c>
      <c r="K417" s="16" t="s">
        <v>1813</v>
      </c>
    </row>
    <row r="418" spans="1:11" x14ac:dyDescent="0.25">
      <c r="A418" t="s">
        <v>1814</v>
      </c>
      <c r="B418" t="s">
        <v>1815</v>
      </c>
      <c r="C418" t="s">
        <v>1816</v>
      </c>
      <c r="D418" s="43">
        <v>5006000</v>
      </c>
      <c r="I418" s="16" t="s">
        <v>1771</v>
      </c>
      <c r="J418" s="16">
        <v>46460411</v>
      </c>
      <c r="K418" s="16" t="s">
        <v>1770</v>
      </c>
    </row>
    <row r="419" spans="1:11" x14ac:dyDescent="0.25">
      <c r="A419" t="s">
        <v>1817</v>
      </c>
      <c r="B419" t="s">
        <v>1818</v>
      </c>
      <c r="C419" t="s">
        <v>1819</v>
      </c>
      <c r="D419" s="43">
        <v>5089000</v>
      </c>
      <c r="I419" s="16" t="s">
        <v>1775</v>
      </c>
      <c r="J419" s="16">
        <v>46460412</v>
      </c>
      <c r="K419" s="16" t="s">
        <v>1774</v>
      </c>
    </row>
    <row r="420" spans="1:11" x14ac:dyDescent="0.25">
      <c r="A420" t="s">
        <v>1820</v>
      </c>
      <c r="B420" t="s">
        <v>1821</v>
      </c>
      <c r="C420" t="s">
        <v>1822</v>
      </c>
      <c r="D420" s="43">
        <v>5561200</v>
      </c>
      <c r="I420" s="16" t="s">
        <v>1778</v>
      </c>
      <c r="J420" s="16">
        <v>46460413</v>
      </c>
      <c r="K420" s="16" t="s">
        <v>1823</v>
      </c>
    </row>
    <row r="421" spans="1:11" x14ac:dyDescent="0.25">
      <c r="A421" t="s">
        <v>1824</v>
      </c>
      <c r="B421" t="s">
        <v>1825</v>
      </c>
      <c r="C421" t="s">
        <v>1826</v>
      </c>
      <c r="D421" s="43">
        <v>5918000</v>
      </c>
      <c r="I421" s="16" t="s">
        <v>1781</v>
      </c>
      <c r="J421" s="16">
        <v>46460414</v>
      </c>
      <c r="K421" s="16" t="s">
        <v>1780</v>
      </c>
    </row>
    <row r="422" spans="1:11" x14ac:dyDescent="0.25">
      <c r="A422" t="s">
        <v>1827</v>
      </c>
      <c r="B422" t="s">
        <v>1828</v>
      </c>
      <c r="C422" t="s">
        <v>1829</v>
      </c>
      <c r="D422" s="43">
        <v>5309000</v>
      </c>
      <c r="I422" s="16" t="s">
        <v>1785</v>
      </c>
      <c r="J422" s="16">
        <v>46460415</v>
      </c>
      <c r="K422" s="16" t="s">
        <v>1784</v>
      </c>
    </row>
    <row r="423" spans="1:11" x14ac:dyDescent="0.25">
      <c r="A423" s="16" t="s">
        <v>1830</v>
      </c>
      <c r="B423" s="16" t="s">
        <v>1831</v>
      </c>
      <c r="C423" s="16" t="s">
        <v>1832</v>
      </c>
      <c r="D423" s="43">
        <v>5746200</v>
      </c>
      <c r="I423" s="16" t="s">
        <v>1788</v>
      </c>
      <c r="J423" s="16">
        <v>46460416</v>
      </c>
      <c r="K423" s="16" t="s">
        <v>1787</v>
      </c>
    </row>
    <row r="424" spans="1:11" x14ac:dyDescent="0.25">
      <c r="A424" s="16" t="s">
        <v>1833</v>
      </c>
      <c r="B424" s="16" t="s">
        <v>1834</v>
      </c>
      <c r="C424" s="16" t="s">
        <v>1835</v>
      </c>
      <c r="D424" s="43">
        <v>5777300</v>
      </c>
      <c r="I424" s="16" t="s">
        <v>1792</v>
      </c>
      <c r="J424" s="16">
        <v>46460417</v>
      </c>
      <c r="K424" s="16" t="s">
        <v>1791</v>
      </c>
    </row>
    <row r="425" spans="1:11" x14ac:dyDescent="0.25">
      <c r="A425" t="s">
        <v>1836</v>
      </c>
      <c r="B425" t="s">
        <v>1837</v>
      </c>
      <c r="C425" t="s">
        <v>1838</v>
      </c>
      <c r="D425" s="43">
        <v>5773300</v>
      </c>
      <c r="I425" s="16" t="s">
        <v>1831</v>
      </c>
      <c r="J425" s="16">
        <v>46460082</v>
      </c>
      <c r="K425" s="16"/>
    </row>
    <row r="426" spans="1:11" x14ac:dyDescent="0.25">
      <c r="A426" t="s">
        <v>1839</v>
      </c>
      <c r="B426" t="s">
        <v>1840</v>
      </c>
      <c r="C426" t="s">
        <v>1841</v>
      </c>
      <c r="D426" s="43">
        <v>5015000</v>
      </c>
      <c r="I426" s="16" t="s">
        <v>1834</v>
      </c>
      <c r="J426" s="16">
        <v>46460310</v>
      </c>
      <c r="K426" s="16"/>
    </row>
    <row r="427" spans="1:11" x14ac:dyDescent="0.25">
      <c r="A427" t="s">
        <v>1842</v>
      </c>
      <c r="B427" t="s">
        <v>1843</v>
      </c>
      <c r="C427" t="s">
        <v>1844</v>
      </c>
      <c r="D427" s="43">
        <v>5630400</v>
      </c>
      <c r="I427" s="16" t="s">
        <v>1795</v>
      </c>
      <c r="J427" s="16">
        <v>46460488</v>
      </c>
      <c r="K427" s="16" t="s">
        <v>1794</v>
      </c>
    </row>
    <row r="428" spans="1:11" x14ac:dyDescent="0.25">
      <c r="A428" t="s">
        <v>1845</v>
      </c>
      <c r="B428" t="s">
        <v>1846</v>
      </c>
      <c r="C428" t="s">
        <v>1847</v>
      </c>
      <c r="D428" s="43">
        <v>5090000</v>
      </c>
      <c r="I428" s="16" t="s">
        <v>1798</v>
      </c>
      <c r="J428" s="16">
        <v>46460419</v>
      </c>
      <c r="K428" s="16" t="s">
        <v>1797</v>
      </c>
    </row>
    <row r="429" spans="1:11" x14ac:dyDescent="0.25">
      <c r="A429" t="s">
        <v>1848</v>
      </c>
      <c r="B429" t="s">
        <v>1849</v>
      </c>
      <c r="C429" t="s">
        <v>1850</v>
      </c>
      <c r="D429" s="43">
        <v>5281000</v>
      </c>
      <c r="I429" s="16" t="s">
        <v>1801</v>
      </c>
      <c r="J429" s="16">
        <v>46460420</v>
      </c>
      <c r="K429" s="16" t="s">
        <v>1800</v>
      </c>
    </row>
    <row r="430" spans="1:11" x14ac:dyDescent="0.25">
      <c r="A430" t="s">
        <v>1851</v>
      </c>
      <c r="B430" t="s">
        <v>1852</v>
      </c>
      <c r="C430" t="s">
        <v>1853</v>
      </c>
      <c r="D430" s="43">
        <v>5016000</v>
      </c>
      <c r="I430" s="16" t="s">
        <v>1804</v>
      </c>
      <c r="J430" s="16">
        <v>46460421</v>
      </c>
      <c r="K430" s="16" t="s">
        <v>1803</v>
      </c>
    </row>
    <row r="431" spans="1:11" x14ac:dyDescent="0.25">
      <c r="A431" t="s">
        <v>1854</v>
      </c>
      <c r="B431" t="s">
        <v>1192</v>
      </c>
      <c r="C431" t="s">
        <v>1855</v>
      </c>
      <c r="D431" s="43">
        <v>5091000</v>
      </c>
      <c r="I431" s="16" t="s">
        <v>1808</v>
      </c>
      <c r="J431" s="16">
        <v>46460422</v>
      </c>
      <c r="K431" s="16" t="s">
        <v>1807</v>
      </c>
    </row>
    <row r="432" spans="1:11" x14ac:dyDescent="0.25">
      <c r="A432" t="s">
        <v>1856</v>
      </c>
      <c r="B432" t="s">
        <v>1857</v>
      </c>
      <c r="C432" t="s">
        <v>1858</v>
      </c>
      <c r="D432" s="43">
        <v>5689100</v>
      </c>
      <c r="I432" s="16" t="s">
        <v>1811</v>
      </c>
      <c r="J432" s="16">
        <v>46460423</v>
      </c>
      <c r="K432" s="16" t="s">
        <v>1810</v>
      </c>
    </row>
    <row r="433" spans="1:11" x14ac:dyDescent="0.25">
      <c r="A433" t="s">
        <v>1859</v>
      </c>
      <c r="B433" t="s">
        <v>1426</v>
      </c>
      <c r="C433" t="s">
        <v>1860</v>
      </c>
      <c r="D433" s="62">
        <v>5384002</v>
      </c>
      <c r="I433" s="16" t="s">
        <v>1815</v>
      </c>
      <c r="J433" s="16">
        <v>46467014</v>
      </c>
      <c r="K433" s="16" t="s">
        <v>1814</v>
      </c>
    </row>
    <row r="434" spans="1:11" x14ac:dyDescent="0.25">
      <c r="A434" t="s">
        <v>1861</v>
      </c>
      <c r="B434" t="s">
        <v>1432</v>
      </c>
      <c r="C434" t="s">
        <v>1860</v>
      </c>
      <c r="D434" s="62">
        <v>5384003</v>
      </c>
      <c r="I434" s="73" t="s">
        <v>1862</v>
      </c>
      <c r="J434" s="73">
        <v>46467018</v>
      </c>
      <c r="K434" s="73" t="s">
        <v>1863</v>
      </c>
    </row>
    <row r="435" spans="1:11" x14ac:dyDescent="0.25">
      <c r="A435" t="s">
        <v>1864</v>
      </c>
      <c r="B435" t="s">
        <v>960</v>
      </c>
      <c r="C435" t="s">
        <v>1860</v>
      </c>
      <c r="D435" s="43">
        <v>5384500</v>
      </c>
      <c r="I435" s="16" t="s">
        <v>1818</v>
      </c>
      <c r="J435" s="16">
        <v>46460424</v>
      </c>
      <c r="K435" s="16" t="s">
        <v>1817</v>
      </c>
    </row>
    <row r="436" spans="1:11" x14ac:dyDescent="0.25">
      <c r="A436" t="s">
        <v>1865</v>
      </c>
      <c r="B436" t="s">
        <v>982</v>
      </c>
      <c r="C436" t="s">
        <v>1860</v>
      </c>
      <c r="D436" s="62">
        <v>5384001</v>
      </c>
      <c r="I436" s="16" t="s">
        <v>1821</v>
      </c>
      <c r="J436" s="16">
        <v>46460425</v>
      </c>
      <c r="K436" s="16" t="s">
        <v>1820</v>
      </c>
    </row>
    <row r="437" spans="1:11" x14ac:dyDescent="0.25">
      <c r="A437" t="s">
        <v>1866</v>
      </c>
      <c r="B437" t="s">
        <v>1867</v>
      </c>
      <c r="C437" t="s">
        <v>1860</v>
      </c>
      <c r="D437" s="62">
        <v>5384006</v>
      </c>
      <c r="I437" s="16" t="s">
        <v>1825</v>
      </c>
      <c r="J437" s="16">
        <v>46460426</v>
      </c>
      <c r="K437" s="16" t="s">
        <v>1824</v>
      </c>
    </row>
    <row r="438" spans="1:11" x14ac:dyDescent="0.25">
      <c r="A438" t="s">
        <v>1868</v>
      </c>
      <c r="B438" t="s">
        <v>1869</v>
      </c>
      <c r="C438" t="s">
        <v>1867</v>
      </c>
      <c r="D438" s="62">
        <v>5384004</v>
      </c>
      <c r="I438" s="16" t="s">
        <v>1828</v>
      </c>
      <c r="J438" s="16">
        <v>46460428</v>
      </c>
      <c r="K438" s="16" t="s">
        <v>1827</v>
      </c>
    </row>
    <row r="439" spans="1:11" x14ac:dyDescent="0.25">
      <c r="A439" t="s">
        <v>1870</v>
      </c>
      <c r="B439" t="s">
        <v>1871</v>
      </c>
      <c r="C439" t="s">
        <v>1871</v>
      </c>
      <c r="D439" s="62">
        <v>5384005</v>
      </c>
      <c r="I439" s="16" t="s">
        <v>1837</v>
      </c>
      <c r="J439" s="16">
        <v>46460430</v>
      </c>
      <c r="K439" s="16" t="s">
        <v>1836</v>
      </c>
    </row>
    <row r="440" spans="1:11" x14ac:dyDescent="0.25">
      <c r="A440" t="s">
        <v>1872</v>
      </c>
      <c r="B440" t="s">
        <v>1873</v>
      </c>
      <c r="C440" t="s">
        <v>1874</v>
      </c>
      <c r="D440" s="43">
        <v>5466000</v>
      </c>
      <c r="I440" s="16" t="s">
        <v>1840</v>
      </c>
      <c r="J440" s="16">
        <v>46460431</v>
      </c>
      <c r="K440" s="16" t="s">
        <v>1839</v>
      </c>
    </row>
    <row r="441" spans="1:11" x14ac:dyDescent="0.25">
      <c r="A441" t="s">
        <v>1875</v>
      </c>
      <c r="B441" t="s">
        <v>988</v>
      </c>
      <c r="C441" t="s">
        <v>1860</v>
      </c>
      <c r="D441" s="43">
        <v>5384000</v>
      </c>
      <c r="I441" s="16" t="s">
        <v>1843</v>
      </c>
      <c r="J441" s="16">
        <v>46460432</v>
      </c>
      <c r="K441" s="16" t="s">
        <v>1842</v>
      </c>
    </row>
    <row r="442" spans="1:11" x14ac:dyDescent="0.25">
      <c r="A442" s="16" t="s">
        <v>1876</v>
      </c>
      <c r="B442" s="16" t="s">
        <v>1877</v>
      </c>
      <c r="C442" s="16" t="s">
        <v>1878</v>
      </c>
      <c r="D442" s="43">
        <v>5727000</v>
      </c>
      <c r="I442" s="16" t="s">
        <v>1846</v>
      </c>
      <c r="J442" s="16">
        <v>46460433</v>
      </c>
      <c r="K442" s="16" t="s">
        <v>1845</v>
      </c>
    </row>
    <row r="443" spans="1:11" x14ac:dyDescent="0.25">
      <c r="A443" t="s">
        <v>1879</v>
      </c>
      <c r="B443" t="s">
        <v>1880</v>
      </c>
      <c r="C443" t="s">
        <v>1881</v>
      </c>
      <c r="D443" s="43">
        <v>5754000</v>
      </c>
      <c r="I443" s="73"/>
      <c r="J443" s="73">
        <v>46460434</v>
      </c>
      <c r="K443" s="73" t="s">
        <v>1882</v>
      </c>
    </row>
    <row r="444" spans="1:11" x14ac:dyDescent="0.25">
      <c r="A444" t="s">
        <v>1883</v>
      </c>
      <c r="B444" s="65">
        <v>1001950</v>
      </c>
      <c r="C444" s="65">
        <v>1001950</v>
      </c>
      <c r="D444" s="43" t="s">
        <v>1884</v>
      </c>
      <c r="I444" s="16" t="s">
        <v>1849</v>
      </c>
      <c r="J444" s="16">
        <v>46460436</v>
      </c>
      <c r="K444" s="16" t="s">
        <v>1848</v>
      </c>
    </row>
    <row r="445" spans="1:11" x14ac:dyDescent="0.25">
      <c r="A445" t="s">
        <v>1885</v>
      </c>
      <c r="B445" t="s">
        <v>1886</v>
      </c>
      <c r="C445" t="s">
        <v>1887</v>
      </c>
      <c r="D445" s="43">
        <v>5920000</v>
      </c>
      <c r="I445" s="16" t="s">
        <v>1852</v>
      </c>
      <c r="J445" s="16">
        <v>46460437</v>
      </c>
      <c r="K445" s="16" t="s">
        <v>1851</v>
      </c>
    </row>
    <row r="446" spans="1:11" x14ac:dyDescent="0.25">
      <c r="A446" s="16" t="s">
        <v>1888</v>
      </c>
      <c r="B446" s="16" t="s">
        <v>1889</v>
      </c>
      <c r="C446" s="16" t="s">
        <v>1890</v>
      </c>
      <c r="D446" s="43">
        <v>5921000</v>
      </c>
      <c r="I446" s="16" t="s">
        <v>1873</v>
      </c>
      <c r="J446" s="16">
        <v>46460440</v>
      </c>
      <c r="K446" s="16" t="s">
        <v>1872</v>
      </c>
    </row>
    <row r="447" spans="1:11" x14ac:dyDescent="0.25">
      <c r="A447" t="s">
        <v>1891</v>
      </c>
      <c r="B447" t="s">
        <v>1892</v>
      </c>
      <c r="C447" t="s">
        <v>1893</v>
      </c>
      <c r="D447" s="43">
        <v>5919000</v>
      </c>
      <c r="I447" s="16" t="s">
        <v>1877</v>
      </c>
      <c r="J447" s="16">
        <v>46460441</v>
      </c>
      <c r="K447" s="16" t="s">
        <v>1894</v>
      </c>
    </row>
    <row r="448" spans="1:11" x14ac:dyDescent="0.25">
      <c r="A448" t="s">
        <v>1895</v>
      </c>
      <c r="B448" t="s">
        <v>1896</v>
      </c>
      <c r="C448" t="s">
        <v>1897</v>
      </c>
      <c r="D448" s="43">
        <v>5281500</v>
      </c>
      <c r="I448" s="16" t="s">
        <v>1880</v>
      </c>
      <c r="J448" s="16">
        <v>46460515</v>
      </c>
      <c r="K448" s="16" t="s">
        <v>1879</v>
      </c>
    </row>
    <row r="449" spans="1:11" x14ac:dyDescent="0.25">
      <c r="A449" t="s">
        <v>1898</v>
      </c>
      <c r="B449" t="s">
        <v>1899</v>
      </c>
      <c r="C449" t="s">
        <v>1900</v>
      </c>
      <c r="D449" s="43">
        <v>5338000</v>
      </c>
      <c r="I449" s="16" t="s">
        <v>1867</v>
      </c>
      <c r="J449" s="16">
        <v>46460442</v>
      </c>
      <c r="K449" s="16" t="s">
        <v>1901</v>
      </c>
    </row>
    <row r="450" spans="1:11" x14ac:dyDescent="0.25">
      <c r="A450" s="16" t="s">
        <v>1902</v>
      </c>
      <c r="B450" s="16" t="s">
        <v>1903</v>
      </c>
      <c r="C450" s="16" t="s">
        <v>1904</v>
      </c>
      <c r="D450" s="43">
        <v>5922000</v>
      </c>
      <c r="I450" s="16" t="s">
        <v>1889</v>
      </c>
      <c r="J450" s="16">
        <v>46460445</v>
      </c>
      <c r="K450" s="16" t="s">
        <v>1905</v>
      </c>
    </row>
    <row r="451" spans="1:11" x14ac:dyDescent="0.25">
      <c r="A451" s="16" t="s">
        <v>1906</v>
      </c>
      <c r="B451" s="16" t="s">
        <v>1907</v>
      </c>
      <c r="C451" s="16" t="s">
        <v>1908</v>
      </c>
      <c r="D451" s="43">
        <v>5774200</v>
      </c>
      <c r="I451" s="16" t="s">
        <v>1892</v>
      </c>
      <c r="J451" s="16">
        <v>46460446</v>
      </c>
      <c r="K451" s="16" t="s">
        <v>1891</v>
      </c>
    </row>
    <row r="452" spans="1:11" x14ac:dyDescent="0.25">
      <c r="A452" t="s">
        <v>1909</v>
      </c>
      <c r="B452" t="s">
        <v>1910</v>
      </c>
      <c r="C452" t="s">
        <v>1911</v>
      </c>
      <c r="D452" s="43">
        <v>5667200</v>
      </c>
      <c r="I452" s="16" t="s">
        <v>1896</v>
      </c>
      <c r="J452" s="16">
        <v>46460447</v>
      </c>
      <c r="K452" s="16" t="s">
        <v>1895</v>
      </c>
    </row>
    <row r="453" spans="1:11" x14ac:dyDescent="0.25">
      <c r="A453" t="s">
        <v>1912</v>
      </c>
      <c r="B453" t="s">
        <v>1913</v>
      </c>
      <c r="C453" t="s">
        <v>1914</v>
      </c>
      <c r="D453" s="43">
        <v>5724200</v>
      </c>
      <c r="I453" t="s">
        <v>1899</v>
      </c>
      <c r="J453" s="16">
        <v>46460448</v>
      </c>
      <c r="K453" t="s">
        <v>1898</v>
      </c>
    </row>
    <row r="454" spans="1:11" x14ac:dyDescent="0.25">
      <c r="A454" t="s">
        <v>1915</v>
      </c>
      <c r="B454" t="s">
        <v>1916</v>
      </c>
      <c r="C454" t="s">
        <v>1917</v>
      </c>
      <c r="D454" s="43">
        <v>5724300</v>
      </c>
      <c r="I454" s="16" t="s">
        <v>1903</v>
      </c>
      <c r="J454" s="16">
        <v>46460449</v>
      </c>
      <c r="K454" s="16" t="s">
        <v>1918</v>
      </c>
    </row>
    <row r="455" spans="1:11" x14ac:dyDescent="0.25">
      <c r="A455" t="s">
        <v>1919</v>
      </c>
      <c r="B455" t="s">
        <v>1920</v>
      </c>
      <c r="C455" t="s">
        <v>1921</v>
      </c>
      <c r="D455" s="43">
        <v>5779300</v>
      </c>
      <c r="I455" s="16" t="s">
        <v>1907</v>
      </c>
      <c r="J455" s="16">
        <v>46460478</v>
      </c>
      <c r="K455" s="16" t="s">
        <v>1922</v>
      </c>
    </row>
    <row r="456" spans="1:11" x14ac:dyDescent="0.25">
      <c r="A456" t="s">
        <v>1923</v>
      </c>
      <c r="B456" t="s">
        <v>1924</v>
      </c>
      <c r="C456" t="s">
        <v>1925</v>
      </c>
      <c r="D456" s="43">
        <v>5676100</v>
      </c>
      <c r="I456" s="16" t="s">
        <v>1910</v>
      </c>
      <c r="J456">
        <v>46460450</v>
      </c>
      <c r="K456" t="s">
        <v>1909</v>
      </c>
    </row>
    <row r="457" spans="1:11" x14ac:dyDescent="0.25">
      <c r="A457" t="s">
        <v>1926</v>
      </c>
      <c r="B457" t="s">
        <v>1927</v>
      </c>
      <c r="C457" t="s">
        <v>1928</v>
      </c>
      <c r="D457" s="43">
        <v>5674000</v>
      </c>
      <c r="I457" s="16" t="s">
        <v>1913</v>
      </c>
      <c r="J457">
        <v>46460451</v>
      </c>
      <c r="K457" t="s">
        <v>1912</v>
      </c>
    </row>
    <row r="458" spans="1:11" x14ac:dyDescent="0.25">
      <c r="A458" t="s">
        <v>1929</v>
      </c>
      <c r="B458" t="s">
        <v>1930</v>
      </c>
      <c r="C458" t="s">
        <v>1931</v>
      </c>
      <c r="D458" s="43">
        <v>5230100</v>
      </c>
      <c r="I458" s="16" t="s">
        <v>1916</v>
      </c>
      <c r="J458">
        <v>46460452</v>
      </c>
      <c r="K458" t="s">
        <v>1915</v>
      </c>
    </row>
    <row r="459" spans="1:11" x14ac:dyDescent="0.25">
      <c r="A459" t="s">
        <v>1932</v>
      </c>
      <c r="B459" t="s">
        <v>1933</v>
      </c>
      <c r="C459" t="s">
        <v>1934</v>
      </c>
      <c r="D459" s="43">
        <v>5562000</v>
      </c>
      <c r="I459" t="s">
        <v>1920</v>
      </c>
      <c r="J459">
        <v>46460453</v>
      </c>
      <c r="K459" t="s">
        <v>1919</v>
      </c>
    </row>
    <row r="460" spans="1:11" x14ac:dyDescent="0.25">
      <c r="A460" t="s">
        <v>1935</v>
      </c>
      <c r="B460" t="s">
        <v>1936</v>
      </c>
      <c r="C460" t="s">
        <v>1937</v>
      </c>
      <c r="D460" s="43">
        <v>5309100</v>
      </c>
      <c r="I460" t="s">
        <v>1924</v>
      </c>
      <c r="J460">
        <v>46460454</v>
      </c>
      <c r="K460" t="s">
        <v>1923</v>
      </c>
    </row>
    <row r="461" spans="1:11" x14ac:dyDescent="0.25">
      <c r="A461" t="s">
        <v>1938</v>
      </c>
      <c r="B461" t="s">
        <v>1939</v>
      </c>
      <c r="C461" t="s">
        <v>1940</v>
      </c>
      <c r="D461" s="43">
        <v>5720300</v>
      </c>
      <c r="I461" t="s">
        <v>1927</v>
      </c>
      <c r="J461">
        <v>46460455</v>
      </c>
      <c r="K461" t="s">
        <v>1926</v>
      </c>
    </row>
    <row r="462" spans="1:11" x14ac:dyDescent="0.25">
      <c r="A462" t="s">
        <v>1941</v>
      </c>
      <c r="B462" t="s">
        <v>1942</v>
      </c>
      <c r="C462" t="s">
        <v>1943</v>
      </c>
      <c r="D462" s="43">
        <v>5052000</v>
      </c>
      <c r="I462" t="s">
        <v>1930</v>
      </c>
      <c r="J462">
        <v>46460499</v>
      </c>
      <c r="K462" t="s">
        <v>1929</v>
      </c>
    </row>
    <row r="463" spans="1:11" x14ac:dyDescent="0.25">
      <c r="A463" t="s">
        <v>1944</v>
      </c>
      <c r="B463" t="s">
        <v>1945</v>
      </c>
      <c r="C463" t="s">
        <v>1946</v>
      </c>
      <c r="D463" s="43">
        <v>5164100</v>
      </c>
      <c r="I463" t="s">
        <v>1933</v>
      </c>
      <c r="J463">
        <v>46460457</v>
      </c>
      <c r="K463" t="s">
        <v>1932</v>
      </c>
    </row>
    <row r="464" spans="1:11" x14ac:dyDescent="0.25">
      <c r="A464" t="s">
        <v>1947</v>
      </c>
      <c r="B464" t="s">
        <v>1948</v>
      </c>
      <c r="C464" t="s">
        <v>1949</v>
      </c>
      <c r="D464" s="43">
        <v>5017000</v>
      </c>
      <c r="I464" t="s">
        <v>1936</v>
      </c>
      <c r="J464">
        <v>46460458</v>
      </c>
      <c r="K464" t="s">
        <v>1935</v>
      </c>
    </row>
    <row r="465" spans="1:11" x14ac:dyDescent="0.25">
      <c r="A465" s="16" t="s">
        <v>1950</v>
      </c>
      <c r="B465" s="16" t="s">
        <v>1951</v>
      </c>
      <c r="C465" s="16" t="s">
        <v>1952</v>
      </c>
      <c r="D465" s="43">
        <v>5870000</v>
      </c>
      <c r="I465" t="s">
        <v>1939</v>
      </c>
      <c r="J465">
        <v>46460459</v>
      </c>
      <c r="K465" t="s">
        <v>1938</v>
      </c>
    </row>
    <row r="466" spans="1:11" x14ac:dyDescent="0.25">
      <c r="A466" t="s">
        <v>1953</v>
      </c>
      <c r="B466" t="s">
        <v>1954</v>
      </c>
      <c r="C466" t="s">
        <v>1955</v>
      </c>
      <c r="D466" s="43">
        <v>5092000</v>
      </c>
      <c r="I466" t="s">
        <v>1942</v>
      </c>
      <c r="J466">
        <v>46460460</v>
      </c>
      <c r="K466" t="s">
        <v>1941</v>
      </c>
    </row>
    <row r="467" spans="1:11" x14ac:dyDescent="0.25">
      <c r="A467" t="s">
        <v>1956</v>
      </c>
      <c r="B467" t="s">
        <v>1957</v>
      </c>
      <c r="C467" t="s">
        <v>1958</v>
      </c>
      <c r="D467" s="43">
        <v>5512000</v>
      </c>
      <c r="I467" t="s">
        <v>1945</v>
      </c>
      <c r="J467">
        <v>46460484</v>
      </c>
      <c r="K467" t="s">
        <v>1944</v>
      </c>
    </row>
    <row r="468" spans="1:11" x14ac:dyDescent="0.25">
      <c r="A468" t="s">
        <v>1959</v>
      </c>
      <c r="B468" t="s">
        <v>1960</v>
      </c>
      <c r="C468" t="s">
        <v>1961</v>
      </c>
      <c r="D468" s="43">
        <v>5352000</v>
      </c>
      <c r="I468" t="s">
        <v>1948</v>
      </c>
      <c r="J468">
        <v>46460462</v>
      </c>
      <c r="K468" t="s">
        <v>1947</v>
      </c>
    </row>
    <row r="469" spans="1:11" x14ac:dyDescent="0.25">
      <c r="A469" t="s">
        <v>1962</v>
      </c>
      <c r="B469" t="s">
        <v>1963</v>
      </c>
      <c r="C469" t="s">
        <v>1964</v>
      </c>
      <c r="D469" s="43">
        <v>5467000</v>
      </c>
      <c r="I469" t="s">
        <v>1951</v>
      </c>
      <c r="J469">
        <v>46460463</v>
      </c>
      <c r="K469" t="s">
        <v>1965</v>
      </c>
    </row>
    <row r="470" spans="1:11" x14ac:dyDescent="0.25">
      <c r="A470" t="s">
        <v>1966</v>
      </c>
      <c r="B470" t="s">
        <v>1967</v>
      </c>
      <c r="C470" t="s">
        <v>1968</v>
      </c>
      <c r="D470" s="43">
        <v>5515000</v>
      </c>
      <c r="I470" t="s">
        <v>1954</v>
      </c>
      <c r="J470">
        <v>46460464</v>
      </c>
      <c r="K470" t="s">
        <v>1953</v>
      </c>
    </row>
    <row r="471" spans="1:11" x14ac:dyDescent="0.25">
      <c r="A471" s="16" t="s">
        <v>1969</v>
      </c>
      <c r="B471" s="16" t="s">
        <v>1970</v>
      </c>
      <c r="C471" s="16" t="s">
        <v>1971</v>
      </c>
      <c r="D471" s="43">
        <v>5923000</v>
      </c>
      <c r="I471" t="s">
        <v>1957</v>
      </c>
      <c r="J471">
        <v>46460465</v>
      </c>
      <c r="K471" t="s">
        <v>1956</v>
      </c>
    </row>
    <row r="472" spans="1:11" x14ac:dyDescent="0.25">
      <c r="A472" t="s">
        <v>1972</v>
      </c>
      <c r="B472" t="s">
        <v>1973</v>
      </c>
      <c r="C472" t="s">
        <v>1974</v>
      </c>
      <c r="D472" s="43">
        <v>5468000</v>
      </c>
      <c r="I472" t="s">
        <v>1960</v>
      </c>
      <c r="J472">
        <v>46460466</v>
      </c>
      <c r="K472" t="s">
        <v>1959</v>
      </c>
    </row>
    <row r="473" spans="1:11" x14ac:dyDescent="0.25">
      <c r="A473" s="16" t="s">
        <v>1975</v>
      </c>
      <c r="B473" s="16" t="s">
        <v>1976</v>
      </c>
      <c r="C473" s="16" t="s">
        <v>1977</v>
      </c>
      <c r="D473" s="43">
        <v>5924000</v>
      </c>
      <c r="I473" t="s">
        <v>1963</v>
      </c>
      <c r="J473">
        <v>46460467</v>
      </c>
      <c r="K473" t="s">
        <v>1962</v>
      </c>
    </row>
    <row r="474" spans="1:11" x14ac:dyDescent="0.25">
      <c r="A474" t="s">
        <v>1978</v>
      </c>
      <c r="B474" t="s">
        <v>1979</v>
      </c>
      <c r="C474" t="s">
        <v>1980</v>
      </c>
      <c r="D474" s="43">
        <v>5093000</v>
      </c>
      <c r="I474" t="s">
        <v>1967</v>
      </c>
      <c r="J474">
        <v>46460468</v>
      </c>
      <c r="K474" t="s">
        <v>1966</v>
      </c>
    </row>
    <row r="475" spans="1:11" x14ac:dyDescent="0.25">
      <c r="A475" t="s">
        <v>1981</v>
      </c>
      <c r="B475" t="s">
        <v>1982</v>
      </c>
      <c r="C475" t="s">
        <v>1983</v>
      </c>
      <c r="D475" s="43">
        <v>5687200</v>
      </c>
      <c r="I475" t="s">
        <v>1970</v>
      </c>
      <c r="J475">
        <v>46460469</v>
      </c>
      <c r="K475" t="s">
        <v>1984</v>
      </c>
    </row>
    <row r="476" spans="1:11" x14ac:dyDescent="0.25">
      <c r="A476" t="s">
        <v>1985</v>
      </c>
      <c r="B476" t="s">
        <v>1986</v>
      </c>
      <c r="C476" t="s">
        <v>1987</v>
      </c>
      <c r="D476" s="43">
        <v>5053000</v>
      </c>
      <c r="I476" t="s">
        <v>1973</v>
      </c>
      <c r="J476">
        <v>46460470</v>
      </c>
      <c r="K476" t="s">
        <v>1972</v>
      </c>
    </row>
    <row r="477" spans="1:11" x14ac:dyDescent="0.25">
      <c r="A477" t="s">
        <v>1988</v>
      </c>
      <c r="B477" t="s">
        <v>1989</v>
      </c>
      <c r="C477" t="s">
        <v>1990</v>
      </c>
      <c r="D477" s="43">
        <v>5776400</v>
      </c>
      <c r="I477" t="s">
        <v>1976</v>
      </c>
      <c r="J477">
        <v>46460471</v>
      </c>
      <c r="K477" t="s">
        <v>1991</v>
      </c>
    </row>
    <row r="478" spans="1:11" x14ac:dyDescent="0.25">
      <c r="A478" t="s">
        <v>1992</v>
      </c>
      <c r="B478" t="s">
        <v>1993</v>
      </c>
      <c r="C478" t="s">
        <v>1994</v>
      </c>
      <c r="D478" s="43">
        <v>5516000</v>
      </c>
      <c r="I478" t="s">
        <v>1979</v>
      </c>
      <c r="J478">
        <v>46460472</v>
      </c>
      <c r="K478" t="s">
        <v>1978</v>
      </c>
    </row>
    <row r="479" spans="1:11" x14ac:dyDescent="0.25">
      <c r="D479" s="43"/>
      <c r="I479" t="s">
        <v>1982</v>
      </c>
      <c r="J479">
        <v>46460473</v>
      </c>
      <c r="K479" t="s">
        <v>1981</v>
      </c>
    </row>
    <row r="480" spans="1:11" x14ac:dyDescent="0.25">
      <c r="D480" s="43"/>
      <c r="I480" t="s">
        <v>1986</v>
      </c>
      <c r="J480">
        <v>46460482</v>
      </c>
      <c r="K480" t="s">
        <v>1995</v>
      </c>
    </row>
    <row r="481" spans="9:11" x14ac:dyDescent="0.25">
      <c r="I481" t="s">
        <v>1993</v>
      </c>
      <c r="J481">
        <v>46460476</v>
      </c>
      <c r="K481" t="s">
        <v>1992</v>
      </c>
    </row>
    <row r="482" spans="9:11" x14ac:dyDescent="0.25">
      <c r="I482" t="s">
        <v>756</v>
      </c>
      <c r="J482">
        <v>46460405</v>
      </c>
    </row>
    <row r="483" spans="9:11" x14ac:dyDescent="0.25">
      <c r="I483" t="s">
        <v>1104</v>
      </c>
      <c r="J483">
        <v>46460405</v>
      </c>
    </row>
    <row r="484" spans="9:11" x14ac:dyDescent="0.25">
      <c r="I484" t="s">
        <v>1240</v>
      </c>
      <c r="J484">
        <v>46460405</v>
      </c>
    </row>
    <row r="485" spans="9:11" x14ac:dyDescent="0.25">
      <c r="I485" t="s">
        <v>1857</v>
      </c>
      <c r="J485">
        <v>46460098</v>
      </c>
    </row>
    <row r="486" spans="9:11" x14ac:dyDescent="0.25">
      <c r="I486" t="s">
        <v>1989</v>
      </c>
      <c r="J486">
        <v>46460013</v>
      </c>
    </row>
    <row r="487" spans="9:11" x14ac:dyDescent="0.25">
      <c r="I487" t="s">
        <v>1886</v>
      </c>
      <c r="J487">
        <v>46460373</v>
      </c>
    </row>
    <row r="488" spans="9:11" x14ac:dyDescent="0.25">
      <c r="I488" s="16" t="s">
        <v>399</v>
      </c>
      <c r="J488" s="16">
        <v>46460223</v>
      </c>
      <c r="K488" s="16"/>
    </row>
    <row r="489" spans="9:11" ht="18" customHeight="1" x14ac:dyDescent="0.25">
      <c r="I489" t="s">
        <v>1269</v>
      </c>
      <c r="J489" s="58">
        <v>46460294</v>
      </c>
    </row>
    <row r="490" spans="9:11" x14ac:dyDescent="0.25">
      <c r="I490" t="s">
        <v>1871</v>
      </c>
      <c r="J490" s="58">
        <v>46460222</v>
      </c>
    </row>
    <row r="491" spans="9:11" x14ac:dyDescent="0.25">
      <c r="I491" t="s">
        <v>1869</v>
      </c>
      <c r="J491">
        <v>46460434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AFC15-40BD-405D-AFD9-3AA80D425E17}">
  <sheetPr codeName="Sheet10"/>
  <dimension ref="A1:Q23"/>
  <sheetViews>
    <sheetView workbookViewId="0">
      <selection activeCell="C23" sqref="C23"/>
    </sheetView>
  </sheetViews>
  <sheetFormatPr defaultRowHeight="15" x14ac:dyDescent="0.25"/>
  <cols>
    <col min="1" max="1" width="132.140625" bestFit="1" customWidth="1"/>
  </cols>
  <sheetData>
    <row r="1" spans="1:17" x14ac:dyDescent="0.25">
      <c r="A1" s="44"/>
      <c r="B1" s="144">
        <v>2026</v>
      </c>
      <c r="C1" s="142"/>
      <c r="D1" s="144">
        <v>2025</v>
      </c>
      <c r="E1" s="142"/>
      <c r="F1" s="142">
        <v>2024</v>
      </c>
      <c r="G1" s="142"/>
      <c r="H1" s="145">
        <v>44986</v>
      </c>
      <c r="I1" s="142"/>
      <c r="J1" s="142">
        <v>2023</v>
      </c>
      <c r="K1" s="142"/>
      <c r="L1" s="142">
        <v>2022</v>
      </c>
      <c r="M1" s="142"/>
      <c r="N1" s="142">
        <v>2021</v>
      </c>
      <c r="O1" s="142"/>
      <c r="P1" s="142">
        <v>2020</v>
      </c>
      <c r="Q1" s="143"/>
    </row>
    <row r="2" spans="1:17" x14ac:dyDescent="0.25">
      <c r="A2" s="17" t="s">
        <v>35</v>
      </c>
      <c r="B2" s="45" t="s">
        <v>1996</v>
      </c>
      <c r="C2" s="46" t="s">
        <v>32</v>
      </c>
      <c r="D2" s="45" t="s">
        <v>1996</v>
      </c>
      <c r="E2" s="46" t="s">
        <v>32</v>
      </c>
      <c r="F2" s="46" t="s">
        <v>1996</v>
      </c>
      <c r="G2" s="46" t="s">
        <v>32</v>
      </c>
      <c r="H2" s="46" t="s">
        <v>1996</v>
      </c>
      <c r="I2" s="46" t="s">
        <v>32</v>
      </c>
      <c r="J2" s="46" t="s">
        <v>1996</v>
      </c>
      <c r="K2" s="46" t="s">
        <v>32</v>
      </c>
      <c r="L2" s="46" t="s">
        <v>1996</v>
      </c>
      <c r="M2" s="46" t="s">
        <v>32</v>
      </c>
      <c r="N2" s="46" t="s">
        <v>1996</v>
      </c>
      <c r="O2" s="46" t="s">
        <v>32</v>
      </c>
      <c r="P2" s="46" t="s">
        <v>1996</v>
      </c>
      <c r="Q2" s="47" t="s">
        <v>32</v>
      </c>
    </row>
    <row r="3" spans="1:17" x14ac:dyDescent="0.25">
      <c r="A3" s="48" t="s">
        <v>38</v>
      </c>
      <c r="B3" s="49" t="s">
        <v>1997</v>
      </c>
      <c r="C3" s="50" t="s">
        <v>1997</v>
      </c>
      <c r="D3" s="49">
        <v>0</v>
      </c>
      <c r="E3" s="50">
        <v>0</v>
      </c>
      <c r="F3" s="49">
        <v>0</v>
      </c>
      <c r="G3" s="50">
        <v>0</v>
      </c>
      <c r="H3" s="49">
        <v>0</v>
      </c>
      <c r="I3" s="50">
        <v>0</v>
      </c>
      <c r="J3" s="49">
        <v>0</v>
      </c>
      <c r="K3" s="50">
        <v>0</v>
      </c>
      <c r="L3" s="49">
        <v>0</v>
      </c>
      <c r="M3" s="50">
        <v>0</v>
      </c>
      <c r="N3" s="49">
        <v>0</v>
      </c>
      <c r="O3" s="50">
        <v>0</v>
      </c>
      <c r="P3" s="49">
        <v>0</v>
      </c>
      <c r="Q3" s="50">
        <v>0</v>
      </c>
    </row>
    <row r="4" spans="1:17" x14ac:dyDescent="0.25">
      <c r="A4" s="48" t="s">
        <v>1998</v>
      </c>
      <c r="B4" s="51" t="s">
        <v>1997</v>
      </c>
      <c r="C4" s="52" t="s">
        <v>1997</v>
      </c>
      <c r="D4" s="51">
        <v>0</v>
      </c>
      <c r="E4" s="52">
        <v>0</v>
      </c>
      <c r="F4" s="51">
        <v>0</v>
      </c>
      <c r="G4" s="52">
        <v>0</v>
      </c>
      <c r="H4" s="51">
        <v>0</v>
      </c>
      <c r="I4" s="52">
        <v>0</v>
      </c>
      <c r="J4" s="51">
        <v>0</v>
      </c>
      <c r="K4" s="52">
        <v>0</v>
      </c>
      <c r="L4" s="51">
        <v>0</v>
      </c>
      <c r="M4" s="52">
        <v>0</v>
      </c>
      <c r="N4" s="51">
        <v>0</v>
      </c>
      <c r="O4" s="52">
        <v>0</v>
      </c>
      <c r="P4" s="51">
        <v>0</v>
      </c>
      <c r="Q4" s="52">
        <v>0</v>
      </c>
    </row>
    <row r="5" spans="1:17" x14ac:dyDescent="0.25">
      <c r="A5" s="48" t="s">
        <v>40</v>
      </c>
      <c r="B5" s="51">
        <v>132</v>
      </c>
      <c r="C5" s="52">
        <v>112</v>
      </c>
      <c r="D5" s="51">
        <v>127</v>
      </c>
      <c r="E5" s="52">
        <v>107</v>
      </c>
      <c r="F5" s="51">
        <v>124</v>
      </c>
      <c r="G5" s="52">
        <v>104</v>
      </c>
      <c r="H5" s="51">
        <v>118</v>
      </c>
      <c r="I5" s="52">
        <v>99</v>
      </c>
      <c r="J5" s="51">
        <v>124</v>
      </c>
      <c r="K5" s="52">
        <v>104</v>
      </c>
      <c r="L5" s="51">
        <v>112</v>
      </c>
      <c r="M5" s="52">
        <v>94</v>
      </c>
      <c r="N5" s="51">
        <v>108</v>
      </c>
      <c r="O5" s="52">
        <v>91</v>
      </c>
      <c r="P5" s="51">
        <v>108</v>
      </c>
      <c r="Q5" s="52">
        <v>91</v>
      </c>
    </row>
    <row r="6" spans="1:17" x14ac:dyDescent="0.25">
      <c r="A6" s="48" t="s">
        <v>41</v>
      </c>
      <c r="B6" s="51">
        <v>19</v>
      </c>
      <c r="C6" s="52">
        <v>371</v>
      </c>
      <c r="D6" s="51">
        <v>18</v>
      </c>
      <c r="E6" s="52">
        <v>357</v>
      </c>
      <c r="F6" s="51">
        <v>17</v>
      </c>
      <c r="G6" s="52">
        <v>349</v>
      </c>
      <c r="H6" s="51">
        <v>16</v>
      </c>
      <c r="I6" s="52">
        <v>332</v>
      </c>
      <c r="J6" s="51">
        <v>17</v>
      </c>
      <c r="K6" s="52">
        <v>348</v>
      </c>
      <c r="L6" s="51">
        <v>15</v>
      </c>
      <c r="M6" s="52">
        <v>316</v>
      </c>
      <c r="N6" s="51">
        <v>14</v>
      </c>
      <c r="O6" s="52">
        <v>306</v>
      </c>
      <c r="P6" s="51">
        <v>13</v>
      </c>
      <c r="Q6" s="52">
        <v>305</v>
      </c>
    </row>
    <row r="7" spans="1:17" x14ac:dyDescent="0.25">
      <c r="A7" s="48" t="s">
        <v>1999</v>
      </c>
      <c r="B7" s="51">
        <v>19</v>
      </c>
      <c r="C7" s="52">
        <v>152</v>
      </c>
      <c r="D7" s="51">
        <v>18</v>
      </c>
      <c r="E7" s="52">
        <v>146</v>
      </c>
      <c r="F7" s="51">
        <v>17</v>
      </c>
      <c r="G7" s="52">
        <v>142</v>
      </c>
      <c r="H7" s="51">
        <v>16</v>
      </c>
      <c r="I7" s="52">
        <v>135</v>
      </c>
      <c r="J7" s="51">
        <v>17</v>
      </c>
      <c r="K7" s="52">
        <v>141</v>
      </c>
      <c r="L7" s="51">
        <v>15</v>
      </c>
      <c r="M7" s="52">
        <v>128</v>
      </c>
      <c r="N7" s="51">
        <v>14</v>
      </c>
      <c r="O7" s="52">
        <v>124</v>
      </c>
      <c r="P7" s="51">
        <v>13</v>
      </c>
      <c r="Q7" s="52">
        <v>123</v>
      </c>
    </row>
    <row r="8" spans="1:17" x14ac:dyDescent="0.25">
      <c r="A8" s="48" t="s">
        <v>2000</v>
      </c>
      <c r="B8" s="51">
        <v>37</v>
      </c>
      <c r="C8" s="52" t="s">
        <v>1997</v>
      </c>
      <c r="D8" s="51">
        <v>35</v>
      </c>
      <c r="E8" s="52">
        <v>0</v>
      </c>
      <c r="F8" s="51">
        <v>34</v>
      </c>
      <c r="G8" s="52">
        <v>0</v>
      </c>
      <c r="H8" s="51">
        <v>32</v>
      </c>
      <c r="I8" s="52">
        <v>0</v>
      </c>
      <c r="J8" s="51">
        <v>33</v>
      </c>
      <c r="K8" s="52">
        <v>0</v>
      </c>
      <c r="L8" s="51">
        <v>30</v>
      </c>
      <c r="M8" s="52">
        <v>0</v>
      </c>
      <c r="N8" s="51">
        <v>29</v>
      </c>
      <c r="O8" s="52">
        <v>0</v>
      </c>
      <c r="P8" s="51">
        <v>28</v>
      </c>
      <c r="Q8" s="52">
        <v>0</v>
      </c>
    </row>
    <row r="9" spans="1:17" x14ac:dyDescent="0.25">
      <c r="A9" s="48" t="s">
        <v>44</v>
      </c>
      <c r="B9" s="51">
        <v>37</v>
      </c>
      <c r="C9" s="52" t="s">
        <v>1997</v>
      </c>
      <c r="D9" s="51">
        <v>35</v>
      </c>
      <c r="E9" s="52">
        <v>0</v>
      </c>
      <c r="F9" s="51">
        <v>34</v>
      </c>
      <c r="G9" s="52">
        <v>0</v>
      </c>
      <c r="H9" s="51">
        <v>32</v>
      </c>
      <c r="I9" s="52">
        <v>0</v>
      </c>
      <c r="J9" s="51">
        <v>33</v>
      </c>
      <c r="K9" s="52">
        <v>0</v>
      </c>
      <c r="L9" s="51">
        <v>30</v>
      </c>
      <c r="M9" s="52">
        <v>0</v>
      </c>
      <c r="N9" s="51">
        <v>29</v>
      </c>
      <c r="O9" s="52">
        <v>0</v>
      </c>
      <c r="P9" s="51">
        <v>28</v>
      </c>
      <c r="Q9" s="52">
        <v>0</v>
      </c>
    </row>
    <row r="10" spans="1:17" x14ac:dyDescent="0.25">
      <c r="A10" s="48" t="s">
        <v>45</v>
      </c>
      <c r="B10" s="51">
        <v>54</v>
      </c>
      <c r="C10" s="52">
        <v>371</v>
      </c>
      <c r="D10" s="51">
        <v>52</v>
      </c>
      <c r="E10" s="52">
        <v>357</v>
      </c>
      <c r="F10" s="51">
        <v>50</v>
      </c>
      <c r="G10" s="52">
        <v>349</v>
      </c>
      <c r="H10" s="51">
        <v>47</v>
      </c>
      <c r="I10" s="52">
        <v>332</v>
      </c>
      <c r="J10" s="51">
        <v>49</v>
      </c>
      <c r="K10" s="52">
        <v>348</v>
      </c>
      <c r="L10" s="51">
        <v>44</v>
      </c>
      <c r="M10" s="52">
        <v>316</v>
      </c>
      <c r="N10" s="51">
        <v>42</v>
      </c>
      <c r="O10" s="52">
        <v>306</v>
      </c>
      <c r="P10" s="51">
        <v>42</v>
      </c>
      <c r="Q10" s="52">
        <v>305</v>
      </c>
    </row>
    <row r="11" spans="1:17" x14ac:dyDescent="0.25">
      <c r="A11" s="48" t="s">
        <v>2001</v>
      </c>
      <c r="B11" s="51">
        <v>54</v>
      </c>
      <c r="C11" s="52">
        <v>152</v>
      </c>
      <c r="D11" s="51">
        <v>52</v>
      </c>
      <c r="E11" s="52">
        <v>146</v>
      </c>
      <c r="F11" s="51">
        <v>50</v>
      </c>
      <c r="G11" s="52">
        <v>142</v>
      </c>
      <c r="H11" s="51">
        <v>47</v>
      </c>
      <c r="I11" s="52">
        <v>135</v>
      </c>
      <c r="J11" s="51">
        <v>49</v>
      </c>
      <c r="K11" s="52">
        <v>141</v>
      </c>
      <c r="L11" s="51">
        <v>44</v>
      </c>
      <c r="M11" s="52">
        <v>128</v>
      </c>
      <c r="N11" s="51">
        <v>42</v>
      </c>
      <c r="O11" s="52">
        <v>124</v>
      </c>
      <c r="P11" s="51">
        <v>42</v>
      </c>
      <c r="Q11" s="52">
        <v>123</v>
      </c>
    </row>
    <row r="12" spans="1:17" x14ac:dyDescent="0.25">
      <c r="A12" s="48" t="s">
        <v>2002</v>
      </c>
      <c r="B12" s="51">
        <v>70</v>
      </c>
      <c r="C12" s="52">
        <v>20</v>
      </c>
      <c r="D12" s="51">
        <v>67</v>
      </c>
      <c r="E12" s="52">
        <v>19</v>
      </c>
      <c r="F12" s="51">
        <v>65</v>
      </c>
      <c r="G12" s="52">
        <v>18</v>
      </c>
      <c r="H12" s="51">
        <v>61</v>
      </c>
      <c r="I12" s="52">
        <v>17</v>
      </c>
      <c r="J12" s="51">
        <v>64</v>
      </c>
      <c r="K12" s="52">
        <v>18</v>
      </c>
      <c r="L12" s="51">
        <v>58</v>
      </c>
      <c r="M12" s="52">
        <v>16</v>
      </c>
      <c r="N12" s="51">
        <v>56</v>
      </c>
      <c r="O12" s="52">
        <v>15</v>
      </c>
      <c r="P12" s="51">
        <v>56</v>
      </c>
      <c r="Q12" s="52">
        <v>14</v>
      </c>
    </row>
    <row r="13" spans="1:17" x14ac:dyDescent="0.25">
      <c r="A13" s="53"/>
      <c r="B13" s="51"/>
      <c r="C13" s="52"/>
      <c r="D13" s="51"/>
      <c r="E13" s="52"/>
      <c r="F13" s="51"/>
      <c r="G13" s="52"/>
      <c r="H13" s="51"/>
      <c r="I13" s="52"/>
      <c r="J13" s="51"/>
      <c r="K13" s="52"/>
      <c r="L13" s="51"/>
      <c r="M13" s="52"/>
      <c r="N13" s="51"/>
      <c r="O13" s="52"/>
      <c r="P13" s="51"/>
      <c r="Q13" s="52"/>
    </row>
    <row r="14" spans="1:17" x14ac:dyDescent="0.25">
      <c r="A14" s="17" t="s">
        <v>2003</v>
      </c>
      <c r="B14" s="51"/>
      <c r="C14" s="52"/>
      <c r="D14" s="51"/>
      <c r="E14" s="52"/>
      <c r="F14" s="51"/>
      <c r="G14" s="52"/>
      <c r="H14" s="51"/>
      <c r="I14" s="52"/>
      <c r="J14" s="51"/>
      <c r="K14" s="52"/>
      <c r="L14" s="51"/>
      <c r="M14" s="52"/>
      <c r="N14" s="51"/>
      <c r="O14" s="52"/>
      <c r="P14" s="51"/>
      <c r="Q14" s="52"/>
    </row>
    <row r="15" spans="1:17" x14ac:dyDescent="0.25">
      <c r="A15" s="48" t="s">
        <v>49</v>
      </c>
      <c r="B15" s="51">
        <v>132</v>
      </c>
      <c r="C15" s="52">
        <v>371</v>
      </c>
      <c r="D15" s="51">
        <v>127</v>
      </c>
      <c r="E15" s="52">
        <v>357</v>
      </c>
      <c r="F15" s="51">
        <v>124</v>
      </c>
      <c r="G15" s="52">
        <v>349</v>
      </c>
      <c r="H15" s="51">
        <v>118</v>
      </c>
      <c r="I15" s="52">
        <v>332</v>
      </c>
      <c r="J15" s="51">
        <v>124</v>
      </c>
      <c r="K15" s="52">
        <v>348</v>
      </c>
      <c r="L15" s="51">
        <v>112</v>
      </c>
      <c r="M15" s="52">
        <v>316</v>
      </c>
      <c r="N15" s="51">
        <v>108</v>
      </c>
      <c r="O15" s="52">
        <v>306</v>
      </c>
      <c r="P15" s="51">
        <v>108</v>
      </c>
      <c r="Q15" s="52">
        <v>305</v>
      </c>
    </row>
    <row r="16" spans="1:17" x14ac:dyDescent="0.25">
      <c r="A16" s="48" t="s">
        <v>2004</v>
      </c>
      <c r="B16" s="51">
        <v>132</v>
      </c>
      <c r="C16" s="52">
        <v>152</v>
      </c>
      <c r="D16" s="51">
        <v>127</v>
      </c>
      <c r="E16" s="52">
        <v>146</v>
      </c>
      <c r="F16" s="51">
        <v>124</v>
      </c>
      <c r="G16" s="52">
        <v>142</v>
      </c>
      <c r="H16" s="51">
        <v>118</v>
      </c>
      <c r="I16" s="52">
        <v>135</v>
      </c>
      <c r="J16" s="51">
        <v>124</v>
      </c>
      <c r="K16" s="52">
        <v>141</v>
      </c>
      <c r="L16" s="51">
        <v>112</v>
      </c>
      <c r="M16" s="52">
        <v>128</v>
      </c>
      <c r="N16" s="51">
        <v>108</v>
      </c>
      <c r="O16" s="52">
        <v>124</v>
      </c>
      <c r="P16" s="51">
        <v>108</v>
      </c>
      <c r="Q16" s="52">
        <v>123</v>
      </c>
    </row>
    <row r="17" spans="1:17" x14ac:dyDescent="0.25">
      <c r="A17" s="48" t="s">
        <v>2005</v>
      </c>
      <c r="B17" s="51">
        <v>207</v>
      </c>
      <c r="C17" s="52">
        <v>37</v>
      </c>
      <c r="D17" s="51">
        <v>199</v>
      </c>
      <c r="E17" s="52">
        <v>35</v>
      </c>
      <c r="F17" s="51">
        <v>228</v>
      </c>
      <c r="G17" s="52">
        <v>0</v>
      </c>
      <c r="H17" s="51">
        <v>217</v>
      </c>
      <c r="I17" s="52">
        <v>0</v>
      </c>
      <c r="J17" s="51">
        <v>227</v>
      </c>
      <c r="K17" s="52">
        <v>0</v>
      </c>
      <c r="L17" s="51">
        <v>206</v>
      </c>
      <c r="M17" s="52">
        <v>0</v>
      </c>
      <c r="N17" s="51">
        <v>199</v>
      </c>
      <c r="O17" s="52">
        <v>0</v>
      </c>
      <c r="P17" s="51">
        <v>199</v>
      </c>
      <c r="Q17" s="52">
        <v>0</v>
      </c>
    </row>
    <row r="18" spans="1:17" x14ac:dyDescent="0.25">
      <c r="A18" s="48" t="s">
        <v>2006</v>
      </c>
      <c r="B18" s="51">
        <v>244</v>
      </c>
      <c r="C18" s="52" t="s">
        <v>1997</v>
      </c>
      <c r="D18" s="51">
        <v>234</v>
      </c>
      <c r="E18" s="52">
        <v>0</v>
      </c>
      <c r="F18" s="51">
        <v>228</v>
      </c>
      <c r="G18" s="52">
        <v>0</v>
      </c>
      <c r="H18" s="51">
        <v>217</v>
      </c>
      <c r="I18" s="52">
        <v>0</v>
      </c>
      <c r="J18" s="51">
        <v>227</v>
      </c>
      <c r="K18" s="52">
        <v>0</v>
      </c>
      <c r="L18" s="51">
        <v>206</v>
      </c>
      <c r="M18" s="52">
        <v>0</v>
      </c>
      <c r="N18" s="51">
        <v>199</v>
      </c>
      <c r="O18" s="52">
        <v>0</v>
      </c>
      <c r="P18" s="51">
        <v>199</v>
      </c>
      <c r="Q18" s="52">
        <v>0</v>
      </c>
    </row>
    <row r="19" spans="1:17" x14ac:dyDescent="0.25">
      <c r="A19" s="48" t="s">
        <v>2007</v>
      </c>
      <c r="B19" s="51">
        <v>37</v>
      </c>
      <c r="C19" s="52" t="s">
        <v>1997</v>
      </c>
      <c r="D19" s="51">
        <v>35</v>
      </c>
      <c r="E19" s="52">
        <v>0</v>
      </c>
      <c r="F19" s="51">
        <v>34</v>
      </c>
      <c r="G19" s="52">
        <v>0</v>
      </c>
      <c r="H19" s="51">
        <v>32</v>
      </c>
      <c r="I19" s="52">
        <v>0</v>
      </c>
      <c r="J19" s="51">
        <v>33</v>
      </c>
      <c r="K19" s="52">
        <v>0</v>
      </c>
      <c r="L19" s="51">
        <v>30</v>
      </c>
      <c r="M19" s="52">
        <v>0</v>
      </c>
      <c r="N19" s="51">
        <v>29</v>
      </c>
      <c r="O19" s="52">
        <v>0</v>
      </c>
      <c r="P19" s="51">
        <v>28</v>
      </c>
      <c r="Q19" s="52">
        <v>0</v>
      </c>
    </row>
    <row r="20" spans="1:17" x14ac:dyDescent="0.25">
      <c r="A20" s="48" t="s">
        <v>54</v>
      </c>
      <c r="B20" s="51">
        <v>54</v>
      </c>
      <c r="C20" s="52">
        <v>371</v>
      </c>
      <c r="D20" s="51">
        <v>52</v>
      </c>
      <c r="E20" s="52">
        <v>357</v>
      </c>
      <c r="F20" s="51">
        <v>50</v>
      </c>
      <c r="G20" s="52">
        <v>349</v>
      </c>
      <c r="H20" s="51">
        <v>47</v>
      </c>
      <c r="I20" s="52">
        <v>332</v>
      </c>
      <c r="J20" s="51">
        <v>49</v>
      </c>
      <c r="K20" s="52">
        <v>348</v>
      </c>
      <c r="L20" s="51">
        <v>44</v>
      </c>
      <c r="M20" s="52">
        <v>316</v>
      </c>
      <c r="N20" s="51">
        <v>42</v>
      </c>
      <c r="O20" s="52">
        <v>306</v>
      </c>
      <c r="P20" s="51">
        <v>42</v>
      </c>
      <c r="Q20" s="52">
        <v>305</v>
      </c>
    </row>
    <row r="21" spans="1:17" x14ac:dyDescent="0.25">
      <c r="A21" s="48" t="s">
        <v>2008</v>
      </c>
      <c r="B21" s="51">
        <v>54</v>
      </c>
      <c r="C21" s="52">
        <v>152</v>
      </c>
      <c r="D21" s="51">
        <v>52</v>
      </c>
      <c r="E21" s="52">
        <v>146</v>
      </c>
      <c r="F21" s="51">
        <v>50</v>
      </c>
      <c r="G21" s="52">
        <v>142</v>
      </c>
      <c r="H21" s="51">
        <v>47</v>
      </c>
      <c r="I21" s="52">
        <v>135</v>
      </c>
      <c r="J21" s="51">
        <v>49</v>
      </c>
      <c r="K21" s="52">
        <v>141</v>
      </c>
      <c r="L21" s="51">
        <v>44</v>
      </c>
      <c r="M21" s="52">
        <v>128</v>
      </c>
      <c r="N21" s="51">
        <v>42</v>
      </c>
      <c r="O21" s="52">
        <v>124</v>
      </c>
      <c r="P21" s="51">
        <v>42</v>
      </c>
      <c r="Q21" s="52">
        <v>123</v>
      </c>
    </row>
    <row r="22" spans="1:17" x14ac:dyDescent="0.25">
      <c r="A22" s="48" t="s">
        <v>2009</v>
      </c>
      <c r="B22" s="51">
        <v>37</v>
      </c>
      <c r="C22" s="52" t="s">
        <v>1997</v>
      </c>
      <c r="D22" s="51">
        <v>35</v>
      </c>
      <c r="E22" s="52">
        <v>0</v>
      </c>
      <c r="F22" s="51">
        <v>34</v>
      </c>
      <c r="G22" s="52">
        <v>0</v>
      </c>
      <c r="H22" s="51">
        <v>32</v>
      </c>
      <c r="I22" s="52">
        <v>0</v>
      </c>
      <c r="J22" s="51">
        <v>33</v>
      </c>
      <c r="K22" s="52">
        <v>0</v>
      </c>
      <c r="L22" s="51">
        <v>30</v>
      </c>
      <c r="M22" s="52">
        <v>0</v>
      </c>
      <c r="N22" s="51">
        <v>29</v>
      </c>
      <c r="O22" s="52">
        <v>0</v>
      </c>
      <c r="P22" s="51">
        <v>28</v>
      </c>
      <c r="Q22" s="52">
        <v>0</v>
      </c>
    </row>
    <row r="23" spans="1:17" x14ac:dyDescent="0.25">
      <c r="A23" s="54" t="s">
        <v>57</v>
      </c>
      <c r="B23" s="66" t="s">
        <v>1997</v>
      </c>
      <c r="C23" s="56">
        <v>20</v>
      </c>
      <c r="D23" s="55">
        <v>0</v>
      </c>
      <c r="E23" s="56">
        <v>19</v>
      </c>
      <c r="F23" s="55">
        <v>0</v>
      </c>
      <c r="G23" s="56">
        <v>18</v>
      </c>
      <c r="H23" s="55">
        <v>0</v>
      </c>
      <c r="I23" s="56">
        <v>17</v>
      </c>
      <c r="J23" s="55">
        <v>0</v>
      </c>
      <c r="K23" s="56">
        <v>18</v>
      </c>
      <c r="L23" s="55">
        <v>0</v>
      </c>
      <c r="M23" s="56">
        <v>16</v>
      </c>
      <c r="N23" s="55">
        <v>0</v>
      </c>
      <c r="O23" s="56">
        <v>15</v>
      </c>
      <c r="P23" s="55">
        <v>0</v>
      </c>
      <c r="Q23" s="56">
        <v>14</v>
      </c>
    </row>
  </sheetData>
  <mergeCells count="8">
    <mergeCell ref="P1:Q1"/>
    <mergeCell ref="N1:O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05e9d7-fa3f-4b35-8c04-ef8b26a4c468">
      <Terms xmlns="http://schemas.microsoft.com/office/infopath/2007/PartnerControls"/>
    </lcf76f155ced4ddcb4097134ff3c332f>
    <TaxCatchAll xmlns="49ae7ebc-15be-4a7c-8718-88bc5cd0d49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026C7D371EC40BACC6D466B9841F9" ma:contentTypeVersion="11" ma:contentTypeDescription="Create a new document." ma:contentTypeScope="" ma:versionID="c1a08b67ce27c69faf9d929767abeb3f">
  <xsd:schema xmlns:xsd="http://www.w3.org/2001/XMLSchema" xmlns:xs="http://www.w3.org/2001/XMLSchema" xmlns:p="http://schemas.microsoft.com/office/2006/metadata/properties" xmlns:ns2="c005e9d7-fa3f-4b35-8c04-ef8b26a4c468" xmlns:ns3="49ae7ebc-15be-4a7c-8718-88bc5cd0d49f" targetNamespace="http://schemas.microsoft.com/office/2006/metadata/properties" ma:root="true" ma:fieldsID="a8baa252499cf200f3e4699fbd65a626" ns2:_="" ns3:_="">
    <xsd:import namespace="c005e9d7-fa3f-4b35-8c04-ef8b26a4c468"/>
    <xsd:import namespace="49ae7ebc-15be-4a7c-8718-88bc5cd0d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5e9d7-fa3f-4b35-8c04-ef8b26a4c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32f15f2-8789-45d6-9a00-cdd8bfd26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e7ebc-15be-4a7c-8718-88bc5cd0d49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361799-2803-4274-8b9a-e69be6fbcfcf}" ma:internalName="TaxCatchAll" ma:showField="CatchAllData" ma:web="49ae7ebc-15be-4a7c-8718-88bc5cd0d4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247462-118E-4CDE-88C6-9905240718DC}">
  <ds:schemaRefs>
    <ds:schemaRef ds:uri="http://schemas.microsoft.com/office/2006/metadata/properties"/>
    <ds:schemaRef ds:uri="http://schemas.microsoft.com/office/infopath/2007/PartnerControls"/>
    <ds:schemaRef ds:uri="c005e9d7-fa3f-4b35-8c04-ef8b26a4c468"/>
    <ds:schemaRef ds:uri="49ae7ebc-15be-4a7c-8718-88bc5cd0d49f"/>
  </ds:schemaRefs>
</ds:datastoreItem>
</file>

<file path=customXml/itemProps2.xml><?xml version="1.0" encoding="utf-8"?>
<ds:datastoreItem xmlns:ds="http://schemas.openxmlformats.org/officeDocument/2006/customXml" ds:itemID="{ADA74688-0A07-4978-B82D-133353300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5e9d7-fa3f-4b35-8c04-ef8b26a4c468"/>
    <ds:schemaRef ds:uri="49ae7ebc-15be-4a7c-8718-88bc5cd0d4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32A662-8B3A-483C-860A-613A6BA775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</vt:lpstr>
      <vt:lpstr>Parish &amp; FDs</vt:lpstr>
      <vt:lpstr>Fees Data</vt:lpstr>
    </vt:vector>
  </TitlesOfParts>
  <Manager/>
  <Company>Wakefield Dio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Shaun Birch</dc:creator>
  <cp:keywords/>
  <dc:description/>
  <cp:lastModifiedBy>Jordan Clark</cp:lastModifiedBy>
  <cp:revision/>
  <dcterms:created xsi:type="dcterms:W3CDTF">2016-05-19T08:04:31Z</dcterms:created>
  <dcterms:modified xsi:type="dcterms:W3CDTF">2026-02-23T21:13:46Z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0x0101004E1026C7D371EC40BACC6D466B9841F9</vt:lpwstr>
  </property>
  <property fmtid="{D5CDD505-2E9C-101B-9397-08002B2CF9AE}" pid="3" name="Order">
    <vt:r8>28209200</vt:r8>
  </property>
  <property fmtid="{D5CDD505-2E9C-101B-9397-08002B2CF9AE}" pid="4" name="MediaServiceImageTags">
    <vt:lpwstr/>
  </property>
</Properties>
</file>