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__LEEDS FINANCE DEPARTMENT\SYSTEMS &amp; PROCESSES\Parochial Fees\New Scheme Forms\2023 Forms\"/>
    </mc:Choice>
  </mc:AlternateContent>
  <workbookProtection workbookPassword="89C6" lockStructure="1"/>
  <bookViews>
    <workbookView xWindow="240" yWindow="135" windowWidth="20115" windowHeight="7935"/>
  </bookViews>
  <sheets>
    <sheet name="Form" sheetId="1" r:id="rId1"/>
    <sheet name="Fees Data 2023" sheetId="3" state="hidden" r:id="rId2"/>
  </sheets>
  <calcPr calcId="162913" calcOnSave="0"/>
</workbook>
</file>

<file path=xl/calcChain.xml><?xml version="1.0" encoding="utf-8"?>
<calcChain xmlns="http://schemas.openxmlformats.org/spreadsheetml/2006/main">
  <c r="I18" i="3" l="1"/>
  <c r="L30" i="1" s="1"/>
  <c r="I17" i="3"/>
  <c r="I16" i="3"/>
  <c r="L29" i="1" s="1"/>
  <c r="I15" i="3"/>
  <c r="K71" i="1" s="1"/>
  <c r="I14" i="3"/>
  <c r="K70" i="1" s="1"/>
  <c r="I13" i="3"/>
  <c r="K69" i="1" s="1"/>
  <c r="I12" i="3"/>
  <c r="K68" i="1" s="1"/>
  <c r="I11" i="3"/>
  <c r="L24" i="1" s="1"/>
  <c r="I10" i="3"/>
  <c r="K66" i="1" s="1"/>
  <c r="I9" i="3"/>
  <c r="L21" i="1" s="1"/>
  <c r="I8" i="3"/>
  <c r="L20" i="1" s="1"/>
  <c r="I7" i="3"/>
  <c r="E71" i="1" s="1"/>
  <c r="I6" i="3"/>
  <c r="I5" i="3"/>
  <c r="I4" i="3"/>
  <c r="I3" i="3"/>
  <c r="E67" i="1" s="1"/>
  <c r="I2" i="3"/>
  <c r="L14" i="1" s="1"/>
  <c r="K73" i="1"/>
  <c r="K72" i="1"/>
  <c r="E70" i="1"/>
  <c r="E69" i="1"/>
  <c r="E68" i="1"/>
  <c r="K67" i="1"/>
  <c r="E34" i="1"/>
  <c r="L34" i="1" s="1"/>
  <c r="L32" i="1"/>
  <c r="L18" i="1"/>
  <c r="L17" i="1"/>
  <c r="L16" i="1"/>
  <c r="L26" i="1" l="1"/>
  <c r="L25" i="1"/>
  <c r="L23" i="1"/>
  <c r="E72" i="1"/>
  <c r="L19" i="1"/>
  <c r="L15" i="1"/>
  <c r="L28" i="1"/>
  <c r="L27" i="1"/>
  <c r="E73" i="1"/>
  <c r="E66" i="1"/>
  <c r="L35" i="1" l="1"/>
</calcChain>
</file>

<file path=xl/sharedStrings.xml><?xml version="1.0" encoding="utf-8"?>
<sst xmlns="http://schemas.openxmlformats.org/spreadsheetml/2006/main" count="82" uniqueCount="56">
  <si>
    <t>Statutory Fees</t>
  </si>
  <si>
    <t>Funeral service in church whether before or after burial or cremation</t>
  </si>
  <si>
    <t>Burial in churchyard preceeding or following on from service in church</t>
  </si>
  <si>
    <t>Burial of cremated remains in churchyard preceeding or following service in church</t>
  </si>
  <si>
    <t>Burial in cemetery or cremation preceeding or following service in church</t>
  </si>
  <si>
    <t>Cremation immediately preceeding or following service in church</t>
  </si>
  <si>
    <t>Burial of a body in churchyard on separate occasion</t>
  </si>
  <si>
    <t>Burial of cremated remains in churchyard on a separate occasion</t>
  </si>
  <si>
    <t>Burial in cemetery on separate occasion</t>
  </si>
  <si>
    <t>Service (including burial of body) at graveside in churchyard</t>
  </si>
  <si>
    <t>Service (burial or scatering of ashes) at graveside in churchyard</t>
  </si>
  <si>
    <t>Service in crematorium or cemetery</t>
  </si>
  <si>
    <t>Burial of body in churchyard</t>
  </si>
  <si>
    <t>Burial of cremated remains in churchyard</t>
  </si>
  <si>
    <t>Marriage service</t>
  </si>
  <si>
    <t>Name</t>
  </si>
  <si>
    <t>Address</t>
  </si>
  <si>
    <t xml:space="preserve">Claim for month of </t>
  </si>
  <si>
    <t>Claim</t>
  </si>
  <si>
    <t>Marriage</t>
  </si>
  <si>
    <t>Marriage Service</t>
  </si>
  <si>
    <t>TOTAL FEES CLAIMED</t>
  </si>
  <si>
    <t>Date of Service</t>
  </si>
  <si>
    <t>Bank Name</t>
  </si>
  <si>
    <t>Sort Code</t>
  </si>
  <si>
    <t>Account Number</t>
  </si>
  <si>
    <t>Account Name</t>
  </si>
  <si>
    <t>Parish</t>
  </si>
  <si>
    <t>Where Taken</t>
  </si>
  <si>
    <t>Name of deceased/Wedding couple</t>
  </si>
  <si>
    <t>Num</t>
  </si>
  <si>
    <t>Table of current fees claimable</t>
  </si>
  <si>
    <t>Leeds Diocesan Board of Finance</t>
  </si>
  <si>
    <t>17-19 York Place</t>
  </si>
  <si>
    <t xml:space="preserve">Leeds  </t>
  </si>
  <si>
    <t>LS1 2EX</t>
  </si>
  <si>
    <t>Funeral Service in Church</t>
  </si>
  <si>
    <t>Funeral Without Service in Church</t>
  </si>
  <si>
    <t>Bank details (if not previously supplied)</t>
  </si>
  <si>
    <t>Total Miles</t>
  </si>
  <si>
    <t>Service in funeral directors premises</t>
  </si>
  <si>
    <t>Mileage</t>
  </si>
  <si>
    <t>Total mileage payable at £0.45 per mile</t>
  </si>
  <si>
    <t>Cremation immediately preceeding or following service in FD premises</t>
  </si>
  <si>
    <t>Total miles (see Note 1 below)</t>
  </si>
  <si>
    <t>Burial in churchyard preceding or following on from service in church</t>
  </si>
  <si>
    <t>Burial of cremated remains in churchyard preceding or following service in church</t>
  </si>
  <si>
    <t>Burial in cemetery or cremation preceding or following service in church</t>
  </si>
  <si>
    <t>Cremation immediately preceding or following service in church</t>
  </si>
  <si>
    <t>Cremation immediately preceding or following service in Funeral Directors premises</t>
  </si>
  <si>
    <t>Cremation immediately preceding or following service in FD premises</t>
  </si>
  <si>
    <t>Burial of body, or burial or other lawful disposal of cremated remains, in cemetery</t>
  </si>
  <si>
    <t>Note 1 - Claims for mileage must have been shown on the PF1 form. If not input on PF1, mileage claim will not be paid.</t>
  </si>
  <si>
    <t xml:space="preserve"> </t>
  </si>
  <si>
    <t>Form PF4 - Clergy Claim Form 2023</t>
  </si>
  <si>
    <t>Note 2 - Claims for mileage for weddings are direct from the 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</si>
</sst>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/>
    <xf numFmtId="0" fontId="0" fillId="2" borderId="0" xfId="0" applyFont="1" applyFill="1" applyBorder="1"/>
    <xf numFmtId="49" fontId="0" fillId="0" borderId="0" xfId="0" applyNumberFormat="1" applyFont="1"/>
    <xf numFmtId="164" fontId="0" fillId="0" borderId="0" xfId="0" applyNumberFormat="1"/>
    <xf numFmtId="164" fontId="0" fillId="0" borderId="1" xfId="0" applyNumberFormat="1" applyFont="1" applyBorder="1"/>
    <xf numFmtId="0" fontId="0" fillId="0" borderId="1" xfId="0" applyFont="1" applyBorder="1" applyAlignment="1">
      <alignment vertical="top"/>
    </xf>
    <xf numFmtId="164" fontId="0" fillId="0" borderId="0" xfId="0" applyNumberFormat="1" applyFont="1" applyBorder="1"/>
    <xf numFmtId="164" fontId="0" fillId="0" borderId="2" xfId="0" applyNumberFormat="1" applyFont="1" applyBorder="1"/>
    <xf numFmtId="0" fontId="2" fillId="3" borderId="11" xfId="0" applyFont="1" applyFill="1" applyBorder="1"/>
    <xf numFmtId="0" fontId="0" fillId="3" borderId="12" xfId="0" applyFont="1" applyFill="1" applyBorder="1"/>
    <xf numFmtId="164" fontId="0" fillId="0" borderId="7" xfId="0" applyNumberFormat="1" applyFont="1" applyBorder="1"/>
    <xf numFmtId="3" fontId="0" fillId="3" borderId="8" xfId="0" applyNumberFormat="1" applyFont="1" applyFill="1" applyBorder="1"/>
    <xf numFmtId="164" fontId="0" fillId="3" borderId="3" xfId="0" applyNumberFormat="1" applyFont="1" applyFill="1" applyBorder="1"/>
    <xf numFmtId="0" fontId="2" fillId="3" borderId="12" xfId="0" applyFont="1" applyFill="1" applyBorder="1"/>
    <xf numFmtId="164" fontId="2" fillId="3" borderId="8" xfId="0" applyNumberFormat="1" applyFont="1" applyFill="1" applyBorder="1"/>
    <xf numFmtId="0" fontId="0" fillId="3" borderId="1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3" fillId="0" borderId="0" xfId="0" applyFont="1"/>
    <xf numFmtId="44" fontId="3" fillId="0" borderId="1" xfId="1" applyFont="1" applyBorder="1"/>
    <xf numFmtId="0" fontId="0" fillId="3" borderId="12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0" fontId="0" fillId="3" borderId="1" xfId="0" applyFont="1" applyFill="1" applyBorder="1"/>
    <xf numFmtId="0" fontId="2" fillId="3" borderId="5" xfId="0" applyFont="1" applyFill="1" applyBorder="1"/>
    <xf numFmtId="0" fontId="2" fillId="3" borderId="8" xfId="0" applyFont="1" applyFill="1" applyBorder="1"/>
    <xf numFmtId="0" fontId="0" fillId="0" borderId="1" xfId="0" applyFont="1" applyBorder="1"/>
    <xf numFmtId="0" fontId="0" fillId="3" borderId="8" xfId="0" applyFont="1" applyFill="1" applyBorder="1"/>
    <xf numFmtId="3" fontId="0" fillId="0" borderId="10" xfId="0" applyNumberFormat="1" applyFont="1" applyBorder="1" applyProtection="1">
      <protection locked="0"/>
    </xf>
    <xf numFmtId="3" fontId="0" fillId="0" borderId="6" xfId="0" applyNumberFormat="1" applyFont="1" applyBorder="1" applyProtection="1">
      <protection locked="0"/>
    </xf>
    <xf numFmtId="3" fontId="0" fillId="0" borderId="9" xfId="0" applyNumberFormat="1" applyFont="1" applyBorder="1" applyProtection="1">
      <protection locked="0"/>
    </xf>
    <xf numFmtId="0" fontId="2" fillId="3" borderId="5" xfId="0" applyFont="1" applyFill="1" applyBorder="1"/>
    <xf numFmtId="0" fontId="2" fillId="3" borderId="8" xfId="0" applyFont="1" applyFill="1" applyBorder="1"/>
    <xf numFmtId="0" fontId="0" fillId="0" borderId="1" xfId="0" applyFont="1" applyBorder="1" applyProtection="1">
      <protection locked="0"/>
    </xf>
    <xf numFmtId="0" fontId="0" fillId="3" borderId="8" xfId="0" applyFont="1" applyFill="1" applyBorder="1"/>
    <xf numFmtId="0" fontId="0" fillId="0" borderId="0" xfId="0" applyFont="1" applyBorder="1"/>
    <xf numFmtId="3" fontId="0" fillId="0" borderId="13" xfId="0" applyNumberFormat="1" applyFont="1" applyBorder="1" applyProtection="1">
      <protection locked="0"/>
    </xf>
    <xf numFmtId="164" fontId="0" fillId="0" borderId="14" xfId="0" applyNumberFormat="1" applyFont="1" applyBorder="1"/>
    <xf numFmtId="3" fontId="2" fillId="3" borderId="8" xfId="0" applyNumberFormat="1" applyFont="1" applyFill="1" applyBorder="1"/>
    <xf numFmtId="164" fontId="2" fillId="3" borderId="3" xfId="0" applyNumberFormat="1" applyFont="1" applyFill="1" applyBorder="1"/>
    <xf numFmtId="0" fontId="0" fillId="3" borderId="3" xfId="0" applyFont="1" applyFill="1" applyBorder="1" applyAlignment="1">
      <alignment horizontal="left"/>
    </xf>
    <xf numFmtId="164" fontId="0" fillId="0" borderId="15" xfId="0" applyNumberFormat="1" applyFont="1" applyBorder="1"/>
    <xf numFmtId="0" fontId="0" fillId="0" borderId="0" xfId="0" applyFont="1" applyFill="1"/>
    <xf numFmtId="44" fontId="3" fillId="0" borderId="2" xfId="1" applyFont="1" applyBorder="1"/>
    <xf numFmtId="0" fontId="2" fillId="0" borderId="0" xfId="0" applyFont="1"/>
    <xf numFmtId="0" fontId="2" fillId="0" borderId="0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0" fillId="0" borderId="0" xfId="0" applyNumberFormat="1" applyFill="1"/>
    <xf numFmtId="15" fontId="0" fillId="0" borderId="1" xfId="0" applyNumberFormat="1" applyFont="1" applyBorder="1" applyProtection="1"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5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2" fontId="0" fillId="0" borderId="5" xfId="0" applyNumberFormat="1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16" xfId="0" applyFont="1" applyBorder="1" applyAlignment="1">
      <alignment horizontal="left" wrapText="1"/>
    </xf>
    <xf numFmtId="0" fontId="2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5" xfId="0" applyFont="1" applyFill="1" applyBorder="1" applyAlignment="1" applyProtection="1">
      <alignment horizont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0" fontId="0" fillId="0" borderId="5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5" xfId="0" applyFont="1" applyBorder="1" applyAlignment="1" applyProtection="1">
      <alignment vertical="top"/>
      <protection locked="0"/>
    </xf>
    <xf numFmtId="0" fontId="0" fillId="0" borderId="8" xfId="0" applyFont="1" applyBorder="1" applyAlignment="1" applyProtection="1">
      <alignment vertical="top"/>
      <protection locked="0"/>
    </xf>
    <xf numFmtId="0" fontId="0" fillId="0" borderId="3" xfId="0" applyFont="1" applyBorder="1" applyAlignment="1" applyProtection="1">
      <alignment vertical="top"/>
      <protection locked="0"/>
    </xf>
    <xf numFmtId="49" fontId="0" fillId="0" borderId="5" xfId="0" applyNumberFormat="1" applyFont="1" applyBorder="1" applyProtection="1">
      <protection locked="0"/>
    </xf>
    <xf numFmtId="49" fontId="0" fillId="0" borderId="8" xfId="0" applyNumberFormat="1" applyFont="1" applyBorder="1" applyProtection="1">
      <protection locked="0"/>
    </xf>
    <xf numFmtId="49" fontId="0" fillId="0" borderId="3" xfId="0" applyNumberFormat="1" applyFont="1" applyBorder="1" applyProtection="1">
      <protection locked="0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3" borderId="1" xfId="0" applyFont="1" applyFill="1" applyBorder="1"/>
    <xf numFmtId="0" fontId="2" fillId="3" borderId="5" xfId="0" applyFont="1" applyFill="1" applyBorder="1"/>
    <xf numFmtId="0" fontId="2" fillId="3" borderId="8" xfId="0" applyFont="1" applyFill="1" applyBorder="1"/>
    <xf numFmtId="0" fontId="2" fillId="3" borderId="3" xfId="0" applyFont="1" applyFill="1" applyBorder="1"/>
    <xf numFmtId="0" fontId="0" fillId="0" borderId="5" xfId="0" quotePrefix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0" fontId="0" fillId="0" borderId="8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0" fillId="0" borderId="12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0</xdr:row>
      <xdr:rowOff>152400</xdr:rowOff>
    </xdr:from>
    <xdr:to>
      <xdr:col>11</xdr:col>
      <xdr:colOff>352425</xdr:colOff>
      <xdr:row>4</xdr:row>
      <xdr:rowOff>155575</xdr:rowOff>
    </xdr:to>
    <xdr:pic>
      <xdr:nvPicPr>
        <xdr:cNvPr id="3" name="Picture 2" descr="http://www.leeds.anglican.org/sites/default/files/smalllogo400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152400"/>
          <a:ext cx="1866900" cy="765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6"/>
  <sheetViews>
    <sheetView tabSelected="1" zoomScaleNormal="100" workbookViewId="0">
      <selection activeCell="K32" sqref="K32"/>
    </sheetView>
  </sheetViews>
  <sheetFormatPr defaultColWidth="9.140625" defaultRowHeight="15" x14ac:dyDescent="0.25"/>
  <cols>
    <col min="1" max="1" width="19.85546875" style="1" customWidth="1"/>
    <col min="2" max="2" width="23.28515625" style="1" customWidth="1"/>
    <col min="3" max="3" width="4.28515625" style="1" customWidth="1"/>
    <col min="4" max="4" width="13.28515625" style="1" customWidth="1"/>
    <col min="5" max="5" width="10" style="1" customWidth="1"/>
    <col min="6" max="6" width="3.7109375" style="1" customWidth="1"/>
    <col min="7" max="7" width="13.28515625" style="1" customWidth="1"/>
    <col min="8" max="8" width="3.7109375" style="1" customWidth="1"/>
    <col min="9" max="9" width="11.5703125" style="1" customWidth="1"/>
    <col min="10" max="10" width="20.140625" style="1" customWidth="1"/>
    <col min="11" max="11" width="7.42578125" style="1" bestFit="1" customWidth="1"/>
    <col min="12" max="12" width="9.28515625" style="1" customWidth="1"/>
    <col min="13" max="16384" width="9.140625" style="1"/>
  </cols>
  <sheetData>
    <row r="1" spans="1:12" x14ac:dyDescent="0.25">
      <c r="A1" s="1" t="s">
        <v>54</v>
      </c>
    </row>
    <row r="3" spans="1:12" x14ac:dyDescent="0.25">
      <c r="A3" s="1" t="s">
        <v>32</v>
      </c>
    </row>
    <row r="4" spans="1:12" x14ac:dyDescent="0.25">
      <c r="A4" s="1" t="s">
        <v>33</v>
      </c>
    </row>
    <row r="5" spans="1:12" x14ac:dyDescent="0.25">
      <c r="A5" s="1" t="s">
        <v>34</v>
      </c>
    </row>
    <row r="6" spans="1:12" x14ac:dyDescent="0.25">
      <c r="A6" s="1" t="s">
        <v>35</v>
      </c>
    </row>
    <row r="8" spans="1:12" x14ac:dyDescent="0.25">
      <c r="A8" s="25" t="s">
        <v>15</v>
      </c>
      <c r="B8" s="64"/>
      <c r="C8" s="65"/>
      <c r="D8" s="65"/>
      <c r="E8" s="65"/>
      <c r="F8" s="65"/>
      <c r="G8" s="65"/>
      <c r="H8" s="65"/>
      <c r="I8" s="65"/>
      <c r="J8" s="65"/>
      <c r="K8" s="65"/>
      <c r="L8" s="66"/>
    </row>
    <row r="9" spans="1:12" ht="47.25" customHeight="1" x14ac:dyDescent="0.25">
      <c r="A9" s="6" t="s">
        <v>16</v>
      </c>
      <c r="B9" s="67"/>
      <c r="C9" s="68"/>
      <c r="D9" s="68"/>
      <c r="E9" s="68"/>
      <c r="F9" s="68"/>
      <c r="G9" s="68"/>
      <c r="H9" s="68"/>
      <c r="I9" s="68"/>
      <c r="J9" s="68"/>
      <c r="K9" s="68"/>
      <c r="L9" s="69"/>
    </row>
    <row r="10" spans="1:12" x14ac:dyDescent="0.25">
      <c r="A10" s="25" t="s">
        <v>17</v>
      </c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2"/>
    </row>
    <row r="11" spans="1:12" x14ac:dyDescent="0.25">
      <c r="L11" s="2"/>
    </row>
    <row r="12" spans="1:12" x14ac:dyDescent="0.25">
      <c r="A12" s="76" t="s">
        <v>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8"/>
    </row>
    <row r="13" spans="1:12" x14ac:dyDescent="0.25">
      <c r="A13" s="9" t="s">
        <v>36</v>
      </c>
      <c r="B13" s="14"/>
      <c r="C13" s="14"/>
      <c r="D13" s="10"/>
      <c r="E13" s="10"/>
      <c r="F13" s="10"/>
      <c r="G13" s="10"/>
      <c r="H13" s="10"/>
      <c r="I13" s="10"/>
      <c r="J13" s="10"/>
      <c r="K13" s="20" t="s">
        <v>30</v>
      </c>
      <c r="L13" s="21" t="s">
        <v>18</v>
      </c>
    </row>
    <row r="14" spans="1:12" ht="15.75" thickBot="1" x14ac:dyDescent="0.3">
      <c r="A14" s="73" t="s">
        <v>1</v>
      </c>
      <c r="B14" s="73"/>
      <c r="C14" s="73"/>
      <c r="D14" s="73"/>
      <c r="E14" s="73"/>
      <c r="F14" s="73"/>
      <c r="G14" s="73"/>
      <c r="H14" s="74"/>
      <c r="I14" s="7"/>
      <c r="J14" s="7"/>
      <c r="K14" s="27"/>
      <c r="L14" s="8">
        <f>K14*'Fees Data 2023'!I2</f>
        <v>0</v>
      </c>
    </row>
    <row r="15" spans="1:12" ht="15.75" thickBot="1" x14ac:dyDescent="0.3">
      <c r="A15" s="73" t="s">
        <v>45</v>
      </c>
      <c r="B15" s="73"/>
      <c r="C15" s="73"/>
      <c r="D15" s="73"/>
      <c r="E15" s="73"/>
      <c r="F15" s="73"/>
      <c r="G15" s="73"/>
      <c r="H15" s="74"/>
      <c r="I15" s="7"/>
      <c r="J15" s="7"/>
      <c r="K15" s="27"/>
      <c r="L15" s="5">
        <f>K15*'Fees Data 2023'!I3</f>
        <v>0</v>
      </c>
    </row>
    <row r="16" spans="1:12" ht="15.75" thickBot="1" x14ac:dyDescent="0.3">
      <c r="A16" s="73" t="s">
        <v>46</v>
      </c>
      <c r="B16" s="73"/>
      <c r="C16" s="73"/>
      <c r="D16" s="73"/>
      <c r="E16" s="73"/>
      <c r="F16" s="73"/>
      <c r="G16" s="73"/>
      <c r="H16" s="74"/>
      <c r="I16" s="7"/>
      <c r="J16" s="7"/>
      <c r="K16" s="27"/>
      <c r="L16" s="5">
        <f>K16*'Fees Data 2023'!I4</f>
        <v>0</v>
      </c>
    </row>
    <row r="17" spans="1:12" ht="15.75" thickBot="1" x14ac:dyDescent="0.3">
      <c r="A17" s="73" t="s">
        <v>47</v>
      </c>
      <c r="B17" s="73"/>
      <c r="C17" s="73"/>
      <c r="D17" s="73"/>
      <c r="E17" s="73"/>
      <c r="F17" s="73"/>
      <c r="G17" s="73"/>
      <c r="H17" s="74"/>
      <c r="I17" s="7"/>
      <c r="J17" s="7"/>
      <c r="K17" s="27"/>
      <c r="L17" s="5">
        <f>K17*'Fees Data 2023'!I5</f>
        <v>0</v>
      </c>
    </row>
    <row r="18" spans="1:12" ht="15.75" thickBot="1" x14ac:dyDescent="0.3">
      <c r="A18" s="73" t="s">
        <v>48</v>
      </c>
      <c r="B18" s="73"/>
      <c r="C18" s="73"/>
      <c r="D18" s="73"/>
      <c r="E18" s="73"/>
      <c r="F18" s="73"/>
      <c r="G18" s="73"/>
      <c r="H18" s="74"/>
      <c r="I18" s="7"/>
      <c r="J18" s="7"/>
      <c r="K18" s="27"/>
      <c r="L18" s="5">
        <f>K18*'Fees Data 2023'!I6</f>
        <v>0</v>
      </c>
    </row>
    <row r="19" spans="1:12" ht="15.75" thickBot="1" x14ac:dyDescent="0.3">
      <c r="A19" s="73" t="s">
        <v>6</v>
      </c>
      <c r="B19" s="73"/>
      <c r="C19" s="73"/>
      <c r="D19" s="73"/>
      <c r="E19" s="73"/>
      <c r="F19" s="73"/>
      <c r="G19" s="73"/>
      <c r="H19" s="74"/>
      <c r="I19" s="7"/>
      <c r="J19" s="7"/>
      <c r="K19" s="27"/>
      <c r="L19" s="5">
        <f>K19*'Fees Data 2023'!I7</f>
        <v>0</v>
      </c>
    </row>
    <row r="20" spans="1:12" ht="15.75" thickBot="1" x14ac:dyDescent="0.3">
      <c r="A20" s="73" t="s">
        <v>7</v>
      </c>
      <c r="B20" s="73"/>
      <c r="C20" s="73"/>
      <c r="D20" s="73"/>
      <c r="E20" s="73"/>
      <c r="F20" s="73"/>
      <c r="G20" s="73"/>
      <c r="H20" s="74"/>
      <c r="I20" s="7"/>
      <c r="J20" s="7"/>
      <c r="K20" s="27"/>
      <c r="L20" s="5">
        <f>K20*'Fees Data 2023'!I8</f>
        <v>0</v>
      </c>
    </row>
    <row r="21" spans="1:12" ht="15.75" thickBot="1" x14ac:dyDescent="0.3">
      <c r="A21" s="73" t="s">
        <v>8</v>
      </c>
      <c r="B21" s="73"/>
      <c r="C21" s="73"/>
      <c r="D21" s="73"/>
      <c r="E21" s="73"/>
      <c r="F21" s="73"/>
      <c r="G21" s="73"/>
      <c r="H21" s="74"/>
      <c r="I21" s="7"/>
      <c r="J21" s="7"/>
      <c r="K21" s="27"/>
      <c r="L21" s="11">
        <f>K21*'Fees Data 2023'!I9</f>
        <v>0</v>
      </c>
    </row>
    <row r="22" spans="1:12" x14ac:dyDescent="0.25">
      <c r="A22" s="23" t="s">
        <v>37</v>
      </c>
      <c r="B22" s="24"/>
      <c r="C22" s="24"/>
      <c r="D22" s="26"/>
      <c r="E22" s="26"/>
      <c r="F22" s="26"/>
      <c r="G22" s="26"/>
      <c r="H22" s="26"/>
      <c r="I22" s="26"/>
      <c r="J22" s="26"/>
      <c r="K22" s="12"/>
      <c r="L22" s="13"/>
    </row>
    <row r="23" spans="1:12" ht="15.75" thickBot="1" x14ac:dyDescent="0.3">
      <c r="A23" s="73" t="s">
        <v>9</v>
      </c>
      <c r="B23" s="73"/>
      <c r="C23" s="73"/>
      <c r="D23" s="73"/>
      <c r="E23" s="73"/>
      <c r="F23" s="73"/>
      <c r="G23" s="73"/>
      <c r="H23" s="74"/>
      <c r="I23" s="7"/>
      <c r="J23" s="7"/>
      <c r="K23" s="27"/>
      <c r="L23" s="8">
        <f>K23*'Fees Data 2023'!I10</f>
        <v>0</v>
      </c>
    </row>
    <row r="24" spans="1:12" ht="15.75" thickBot="1" x14ac:dyDescent="0.3">
      <c r="A24" s="73" t="s">
        <v>10</v>
      </c>
      <c r="B24" s="73"/>
      <c r="C24" s="73"/>
      <c r="D24" s="73"/>
      <c r="E24" s="73"/>
      <c r="F24" s="73"/>
      <c r="G24" s="73"/>
      <c r="H24" s="74"/>
      <c r="I24" s="7"/>
      <c r="J24" s="7"/>
      <c r="K24" s="28"/>
      <c r="L24" s="5">
        <f>K24*'Fees Data 2023'!I11</f>
        <v>0</v>
      </c>
    </row>
    <row r="25" spans="1:12" ht="15.75" thickBot="1" x14ac:dyDescent="0.3">
      <c r="A25" s="73" t="s">
        <v>11</v>
      </c>
      <c r="B25" s="73"/>
      <c r="C25" s="73"/>
      <c r="D25" s="73"/>
      <c r="E25" s="73"/>
      <c r="F25" s="73"/>
      <c r="G25" s="73"/>
      <c r="H25" s="74"/>
      <c r="I25" s="7"/>
      <c r="J25" s="7"/>
      <c r="K25" s="28"/>
      <c r="L25" s="5">
        <f>K25*'Fees Data 2023'!I12</f>
        <v>0</v>
      </c>
    </row>
    <row r="26" spans="1:12" ht="15.75" thickBot="1" x14ac:dyDescent="0.3">
      <c r="A26" s="56" t="s">
        <v>40</v>
      </c>
      <c r="B26" s="56"/>
      <c r="C26" s="56"/>
      <c r="D26" s="56"/>
      <c r="E26" s="56"/>
      <c r="F26" s="56"/>
      <c r="G26" s="56"/>
      <c r="H26" s="56"/>
      <c r="I26" s="56"/>
      <c r="J26" s="57"/>
      <c r="K26" s="28"/>
      <c r="L26" s="5">
        <f>K26*'Fees Data 2023'!I13</f>
        <v>0</v>
      </c>
    </row>
    <row r="27" spans="1:12" ht="15.75" thickBot="1" x14ac:dyDescent="0.3">
      <c r="A27" s="56" t="s">
        <v>49</v>
      </c>
      <c r="B27" s="56"/>
      <c r="C27" s="56"/>
      <c r="D27" s="56"/>
      <c r="E27" s="56"/>
      <c r="F27" s="56"/>
      <c r="G27" s="56"/>
      <c r="H27" s="56"/>
      <c r="I27" s="56"/>
      <c r="J27" s="57"/>
      <c r="K27" s="28"/>
      <c r="L27" s="5">
        <f>K27*'Fees Data 2023'!I14</f>
        <v>0</v>
      </c>
    </row>
    <row r="28" spans="1:12" ht="15.75" thickBot="1" x14ac:dyDescent="0.3">
      <c r="A28" s="73" t="s">
        <v>12</v>
      </c>
      <c r="B28" s="73"/>
      <c r="C28" s="73"/>
      <c r="D28" s="73"/>
      <c r="E28" s="73"/>
      <c r="F28" s="73"/>
      <c r="G28" s="73"/>
      <c r="H28" s="74"/>
      <c r="I28" s="7"/>
      <c r="J28" s="7"/>
      <c r="K28" s="28"/>
      <c r="L28" s="5">
        <f>K28*'Fees Data 2023'!I15</f>
        <v>0</v>
      </c>
    </row>
    <row r="29" spans="1:12" ht="15.75" thickBot="1" x14ac:dyDescent="0.3">
      <c r="A29" s="73" t="s">
        <v>13</v>
      </c>
      <c r="B29" s="73"/>
      <c r="C29" s="73"/>
      <c r="D29" s="73"/>
      <c r="E29" s="73"/>
      <c r="F29" s="73"/>
      <c r="G29" s="73"/>
      <c r="H29" s="74"/>
      <c r="I29" s="7"/>
      <c r="J29" s="7"/>
      <c r="K29" s="29"/>
      <c r="L29" s="11">
        <f>K29*'Fees Data 2023'!I16</f>
        <v>0</v>
      </c>
    </row>
    <row r="30" spans="1:12" x14ac:dyDescent="0.25">
      <c r="A30" s="93" t="s">
        <v>51</v>
      </c>
      <c r="B30" s="93"/>
      <c r="C30" s="93"/>
      <c r="D30" s="93"/>
      <c r="E30" s="93"/>
      <c r="F30" s="93"/>
      <c r="G30" s="93"/>
      <c r="H30" s="93"/>
      <c r="I30" s="93"/>
      <c r="J30" s="94"/>
      <c r="K30" s="29"/>
      <c r="L30" s="11">
        <f>K30*'Fees Data 2023'!I18</f>
        <v>0</v>
      </c>
    </row>
    <row r="31" spans="1:12" x14ac:dyDescent="0.25">
      <c r="A31" s="23" t="s">
        <v>19</v>
      </c>
      <c r="B31" s="24"/>
      <c r="C31" s="24"/>
      <c r="D31" s="26"/>
      <c r="E31" s="26"/>
      <c r="F31" s="26"/>
      <c r="G31" s="26"/>
      <c r="H31" s="26"/>
      <c r="I31" s="26"/>
      <c r="J31" s="26"/>
      <c r="K31" s="12"/>
      <c r="L31" s="13"/>
    </row>
    <row r="32" spans="1:12" x14ac:dyDescent="0.25">
      <c r="A32" s="73" t="s">
        <v>20</v>
      </c>
      <c r="B32" s="73"/>
      <c r="C32" s="73"/>
      <c r="D32" s="73"/>
      <c r="E32" s="73"/>
      <c r="F32" s="73"/>
      <c r="G32" s="73"/>
      <c r="H32" s="74"/>
      <c r="I32" s="7"/>
      <c r="J32" s="7"/>
      <c r="K32" s="35"/>
      <c r="L32" s="36">
        <f>K32*'Fees Data 2023'!I17</f>
        <v>0</v>
      </c>
    </row>
    <row r="33" spans="1:12" x14ac:dyDescent="0.25">
      <c r="A33" s="30" t="s">
        <v>41</v>
      </c>
      <c r="B33" s="31"/>
      <c r="C33" s="31"/>
      <c r="D33" s="33"/>
      <c r="E33" s="33"/>
      <c r="F33" s="33"/>
      <c r="G33" s="33"/>
      <c r="H33" s="33"/>
      <c r="I33" s="33"/>
      <c r="J33" s="33"/>
      <c r="K33" s="12"/>
      <c r="L33" s="13"/>
    </row>
    <row r="34" spans="1:12" ht="15" customHeight="1" x14ac:dyDescent="0.25">
      <c r="A34" s="51" t="s">
        <v>44</v>
      </c>
      <c r="B34" s="52"/>
      <c r="C34" s="52"/>
      <c r="D34" s="53"/>
      <c r="E34" s="54">
        <f>SUM(K45:L63)</f>
        <v>0</v>
      </c>
      <c r="F34" s="55"/>
      <c r="G34" s="51" t="s">
        <v>42</v>
      </c>
      <c r="H34" s="52"/>
      <c r="I34" s="52"/>
      <c r="J34" s="52"/>
      <c r="K34" s="53"/>
      <c r="L34" s="40">
        <f>E34*0.45</f>
        <v>0</v>
      </c>
    </row>
    <row r="35" spans="1:12" x14ac:dyDescent="0.25">
      <c r="A35" s="30" t="s">
        <v>21</v>
      </c>
      <c r="B35" s="31"/>
      <c r="C35" s="31"/>
      <c r="D35" s="31"/>
      <c r="E35" s="31"/>
      <c r="F35" s="31"/>
      <c r="G35" s="31"/>
      <c r="H35" s="31"/>
      <c r="I35" s="31"/>
      <c r="J35" s="37"/>
      <c r="K35" s="15"/>
      <c r="L35" s="38">
        <f>SUM(L14:L34)</f>
        <v>0</v>
      </c>
    </row>
    <row r="36" spans="1:12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5"/>
      <c r="K36" s="46"/>
      <c r="L36" s="46"/>
    </row>
    <row r="37" spans="1:12" x14ac:dyDescent="0.25">
      <c r="A37" s="34"/>
      <c r="B37" s="34"/>
      <c r="C37" s="34"/>
      <c r="D37" s="34"/>
      <c r="E37" s="34"/>
      <c r="F37" s="34"/>
      <c r="H37" s="3"/>
    </row>
    <row r="38" spans="1:12" x14ac:dyDescent="0.25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 x14ac:dyDescent="0.25">
      <c r="A39" s="22" t="s">
        <v>23</v>
      </c>
      <c r="B39" s="61"/>
      <c r="C39" s="62"/>
      <c r="D39" s="62"/>
      <c r="E39" s="62"/>
      <c r="F39" s="62"/>
      <c r="G39" s="62"/>
      <c r="H39" s="62"/>
      <c r="I39" s="62"/>
      <c r="J39" s="62"/>
      <c r="K39" s="62"/>
      <c r="L39" s="63"/>
    </row>
    <row r="40" spans="1:12" x14ac:dyDescent="0.25">
      <c r="A40" s="22" t="s">
        <v>24</v>
      </c>
      <c r="B40" s="79"/>
      <c r="C40" s="62"/>
      <c r="D40" s="62"/>
      <c r="E40" s="62"/>
      <c r="F40" s="62"/>
      <c r="G40" s="62"/>
      <c r="H40" s="62"/>
      <c r="I40" s="62"/>
      <c r="J40" s="62"/>
      <c r="K40" s="62"/>
      <c r="L40" s="63"/>
    </row>
    <row r="41" spans="1:12" x14ac:dyDescent="0.25">
      <c r="A41" s="22" t="s">
        <v>25</v>
      </c>
      <c r="B41" s="79"/>
      <c r="C41" s="62"/>
      <c r="D41" s="62"/>
      <c r="E41" s="62"/>
      <c r="F41" s="62"/>
      <c r="G41" s="62"/>
      <c r="H41" s="62"/>
      <c r="I41" s="62"/>
      <c r="J41" s="62"/>
      <c r="K41" s="62"/>
      <c r="L41" s="63"/>
    </row>
    <row r="42" spans="1:12" x14ac:dyDescent="0.25">
      <c r="A42" s="16" t="s">
        <v>26</v>
      </c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3"/>
    </row>
    <row r="44" spans="1:12" x14ac:dyDescent="0.25">
      <c r="A44" s="16" t="s">
        <v>22</v>
      </c>
      <c r="B44" s="17" t="s">
        <v>27</v>
      </c>
      <c r="C44" s="39"/>
      <c r="D44" s="80" t="s">
        <v>28</v>
      </c>
      <c r="E44" s="82"/>
      <c r="F44" s="81"/>
      <c r="G44" s="80" t="s">
        <v>29</v>
      </c>
      <c r="H44" s="82"/>
      <c r="I44" s="82"/>
      <c r="J44" s="81"/>
      <c r="K44" s="80" t="s">
        <v>39</v>
      </c>
      <c r="L44" s="81"/>
    </row>
    <row r="45" spans="1:12" x14ac:dyDescent="0.25">
      <c r="A45" s="48"/>
      <c r="B45" s="49" t="s">
        <v>53</v>
      </c>
      <c r="C45" s="50"/>
      <c r="D45" s="49"/>
      <c r="E45" s="83"/>
      <c r="F45" s="50"/>
      <c r="G45" s="49"/>
      <c r="H45" s="83"/>
      <c r="I45" s="83"/>
      <c r="J45" s="50"/>
      <c r="K45" s="49"/>
      <c r="L45" s="50"/>
    </row>
    <row r="46" spans="1:12" x14ac:dyDescent="0.25">
      <c r="A46" s="32"/>
      <c r="B46" s="49"/>
      <c r="C46" s="50"/>
      <c r="D46" s="49"/>
      <c r="E46" s="83"/>
      <c r="F46" s="50"/>
      <c r="G46" s="49"/>
      <c r="H46" s="83"/>
      <c r="I46" s="83"/>
      <c r="J46" s="50"/>
      <c r="K46" s="49"/>
      <c r="L46" s="50"/>
    </row>
    <row r="47" spans="1:12" x14ac:dyDescent="0.25">
      <c r="A47" s="32"/>
      <c r="B47" s="49"/>
      <c r="C47" s="50"/>
      <c r="D47" s="49"/>
      <c r="E47" s="83"/>
      <c r="F47" s="50"/>
      <c r="G47" s="49"/>
      <c r="H47" s="83"/>
      <c r="I47" s="83"/>
      <c r="J47" s="50"/>
      <c r="K47" s="49"/>
      <c r="L47" s="50"/>
    </row>
    <row r="48" spans="1:12" x14ac:dyDescent="0.25">
      <c r="A48" s="32"/>
      <c r="B48" s="49"/>
      <c r="C48" s="50"/>
      <c r="D48" s="49"/>
      <c r="E48" s="83"/>
      <c r="F48" s="50"/>
      <c r="G48" s="49"/>
      <c r="H48" s="83"/>
      <c r="I48" s="83"/>
      <c r="J48" s="50"/>
      <c r="K48" s="49"/>
      <c r="L48" s="50"/>
    </row>
    <row r="49" spans="1:12" x14ac:dyDescent="0.25">
      <c r="A49" s="32"/>
      <c r="B49" s="49"/>
      <c r="C49" s="50"/>
      <c r="D49" s="49"/>
      <c r="E49" s="83"/>
      <c r="F49" s="50"/>
      <c r="G49" s="49"/>
      <c r="H49" s="83"/>
      <c r="I49" s="83"/>
      <c r="J49" s="50"/>
      <c r="K49" s="49"/>
      <c r="L49" s="50"/>
    </row>
    <row r="50" spans="1:12" x14ac:dyDescent="0.25">
      <c r="A50" s="32"/>
      <c r="B50" s="49"/>
      <c r="C50" s="50"/>
      <c r="D50" s="49"/>
      <c r="E50" s="83"/>
      <c r="F50" s="50"/>
      <c r="G50" s="49"/>
      <c r="H50" s="83"/>
      <c r="I50" s="83"/>
      <c r="J50" s="50"/>
      <c r="K50" s="49"/>
      <c r="L50" s="50"/>
    </row>
    <row r="51" spans="1:12" x14ac:dyDescent="0.25">
      <c r="A51" s="32"/>
      <c r="B51" s="49"/>
      <c r="C51" s="50"/>
      <c r="D51" s="49"/>
      <c r="E51" s="83"/>
      <c r="F51" s="50"/>
      <c r="G51" s="49"/>
      <c r="H51" s="83"/>
      <c r="I51" s="83"/>
      <c r="J51" s="50"/>
      <c r="K51" s="49"/>
      <c r="L51" s="50"/>
    </row>
    <row r="52" spans="1:12" x14ac:dyDescent="0.25">
      <c r="A52" s="32"/>
      <c r="B52" s="49"/>
      <c r="C52" s="50"/>
      <c r="D52" s="49"/>
      <c r="E52" s="83"/>
      <c r="F52" s="50"/>
      <c r="G52" s="49"/>
      <c r="H52" s="83"/>
      <c r="I52" s="83"/>
      <c r="J52" s="50"/>
      <c r="K52" s="49"/>
      <c r="L52" s="50"/>
    </row>
    <row r="53" spans="1:12" x14ac:dyDescent="0.25">
      <c r="A53" s="32"/>
      <c r="B53" s="49"/>
      <c r="C53" s="50"/>
      <c r="D53" s="49"/>
      <c r="E53" s="83"/>
      <c r="F53" s="50"/>
      <c r="G53" s="49"/>
      <c r="H53" s="83"/>
      <c r="I53" s="83"/>
      <c r="J53" s="50"/>
      <c r="K53" s="49"/>
      <c r="L53" s="50"/>
    </row>
    <row r="54" spans="1:12" x14ac:dyDescent="0.25">
      <c r="A54" s="32"/>
      <c r="B54" s="49"/>
      <c r="C54" s="50"/>
      <c r="D54" s="49"/>
      <c r="E54" s="83"/>
      <c r="F54" s="50"/>
      <c r="G54" s="49"/>
      <c r="H54" s="83"/>
      <c r="I54" s="83"/>
      <c r="J54" s="50"/>
      <c r="K54" s="49"/>
      <c r="L54" s="50"/>
    </row>
    <row r="55" spans="1:12" x14ac:dyDescent="0.25">
      <c r="A55" s="32"/>
      <c r="B55" s="49"/>
      <c r="C55" s="50"/>
      <c r="D55" s="49"/>
      <c r="E55" s="83"/>
      <c r="F55" s="50"/>
      <c r="G55" s="49"/>
      <c r="H55" s="83"/>
      <c r="I55" s="83"/>
      <c r="J55" s="50"/>
      <c r="K55" s="49"/>
      <c r="L55" s="50"/>
    </row>
    <row r="56" spans="1:12" x14ac:dyDescent="0.25">
      <c r="A56" s="32"/>
      <c r="B56" s="49"/>
      <c r="C56" s="50"/>
      <c r="D56" s="49"/>
      <c r="E56" s="83"/>
      <c r="F56" s="50"/>
      <c r="G56" s="49"/>
      <c r="H56" s="83"/>
      <c r="I56" s="83"/>
      <c r="J56" s="50"/>
      <c r="K56" s="49"/>
      <c r="L56" s="50"/>
    </row>
    <row r="57" spans="1:12" x14ac:dyDescent="0.25">
      <c r="A57" s="32"/>
      <c r="B57" s="49"/>
      <c r="C57" s="50"/>
      <c r="D57" s="49"/>
      <c r="E57" s="83"/>
      <c r="F57" s="50"/>
      <c r="G57" s="49"/>
      <c r="H57" s="83"/>
      <c r="I57" s="83"/>
      <c r="J57" s="50"/>
      <c r="K57" s="49"/>
      <c r="L57" s="50"/>
    </row>
    <row r="58" spans="1:12" x14ac:dyDescent="0.25">
      <c r="A58" s="32"/>
      <c r="B58" s="49"/>
      <c r="C58" s="50"/>
      <c r="D58" s="49"/>
      <c r="E58" s="83"/>
      <c r="F58" s="50"/>
      <c r="G58" s="49"/>
      <c r="H58" s="83"/>
      <c r="I58" s="83"/>
      <c r="J58" s="50"/>
      <c r="K58" s="49"/>
      <c r="L58" s="50"/>
    </row>
    <row r="59" spans="1:12" x14ac:dyDescent="0.25">
      <c r="A59" s="32"/>
      <c r="B59" s="49"/>
      <c r="C59" s="50"/>
      <c r="D59" s="49"/>
      <c r="E59" s="83"/>
      <c r="F59" s="50"/>
      <c r="G59" s="49"/>
      <c r="H59" s="83"/>
      <c r="I59" s="83"/>
      <c r="J59" s="50"/>
      <c r="K59" s="49"/>
      <c r="L59" s="50"/>
    </row>
    <row r="60" spans="1:12" x14ac:dyDescent="0.25">
      <c r="A60" s="32"/>
      <c r="B60" s="49"/>
      <c r="C60" s="50"/>
      <c r="D60" s="49"/>
      <c r="E60" s="83"/>
      <c r="F60" s="50"/>
      <c r="G60" s="49"/>
      <c r="H60" s="83"/>
      <c r="I60" s="83"/>
      <c r="J60" s="50"/>
      <c r="K60" s="49"/>
      <c r="L60" s="50"/>
    </row>
    <row r="61" spans="1:12" x14ac:dyDescent="0.25">
      <c r="A61" s="32"/>
      <c r="B61" s="49"/>
      <c r="C61" s="50"/>
      <c r="D61" s="49"/>
      <c r="E61" s="83"/>
      <c r="F61" s="50"/>
      <c r="G61" s="49"/>
      <c r="H61" s="83"/>
      <c r="I61" s="83"/>
      <c r="J61" s="50"/>
      <c r="K61" s="49"/>
      <c r="L61" s="50"/>
    </row>
    <row r="62" spans="1:12" x14ac:dyDescent="0.25">
      <c r="A62" s="32"/>
      <c r="B62" s="49"/>
      <c r="C62" s="50"/>
      <c r="D62" s="49"/>
      <c r="E62" s="83"/>
      <c r="F62" s="50"/>
      <c r="G62" s="49"/>
      <c r="H62" s="83"/>
      <c r="I62" s="83"/>
      <c r="J62" s="50"/>
      <c r="K62" s="49"/>
      <c r="L62" s="50"/>
    </row>
    <row r="63" spans="1:12" x14ac:dyDescent="0.25">
      <c r="A63" s="32"/>
      <c r="B63" s="49"/>
      <c r="C63" s="50"/>
      <c r="D63" s="49"/>
      <c r="E63" s="83"/>
      <c r="F63" s="50"/>
      <c r="G63" s="49"/>
      <c r="H63" s="83"/>
      <c r="I63" s="83"/>
      <c r="J63" s="50"/>
      <c r="K63" s="49"/>
      <c r="L63" s="50"/>
    </row>
    <row r="65" spans="1:20" x14ac:dyDescent="0.25">
      <c r="A65" s="58" t="s">
        <v>31</v>
      </c>
      <c r="B65" s="59"/>
      <c r="C65" s="59"/>
      <c r="D65" s="59"/>
      <c r="E65" s="59"/>
      <c r="F65" s="59"/>
      <c r="G65" s="59"/>
      <c r="H65" s="59"/>
      <c r="I65" s="59"/>
      <c r="J65" s="59"/>
      <c r="K65" s="60"/>
      <c r="L65" s="41"/>
      <c r="M65" s="41"/>
    </row>
    <row r="66" spans="1:20" s="18" customFormat="1" x14ac:dyDescent="0.25">
      <c r="A66" s="91" t="s">
        <v>1</v>
      </c>
      <c r="B66" s="91"/>
      <c r="C66" s="91"/>
      <c r="D66" s="91"/>
      <c r="E66" s="42">
        <f>'Fees Data 2023'!I2</f>
        <v>99.2</v>
      </c>
      <c r="G66" s="91" t="s">
        <v>9</v>
      </c>
      <c r="H66" s="91"/>
      <c r="I66" s="91"/>
      <c r="J66" s="91"/>
      <c r="K66" s="42">
        <f>'Fees Data 2023'!I10</f>
        <v>99.2</v>
      </c>
      <c r="T66" s="1"/>
    </row>
    <row r="67" spans="1:20" s="18" customFormat="1" x14ac:dyDescent="0.25">
      <c r="A67" s="87" t="s">
        <v>45</v>
      </c>
      <c r="B67" s="87"/>
      <c r="C67" s="87"/>
      <c r="D67" s="87"/>
      <c r="E67" s="19">
        <f>'Fees Data 2023'!I3</f>
        <v>13.600000000000001</v>
      </c>
      <c r="G67" s="87" t="s">
        <v>10</v>
      </c>
      <c r="H67" s="87"/>
      <c r="I67" s="87"/>
      <c r="J67" s="87"/>
      <c r="K67" s="19">
        <f>'Fees Data 2023'!I11</f>
        <v>99.2</v>
      </c>
      <c r="T67" s="1"/>
    </row>
    <row r="68" spans="1:20" s="18" customFormat="1" x14ac:dyDescent="0.25">
      <c r="A68" s="87" t="s">
        <v>46</v>
      </c>
      <c r="B68" s="87"/>
      <c r="C68" s="87"/>
      <c r="D68" s="87"/>
      <c r="E68" s="19">
        <f>'Fees Data 2023'!I4</f>
        <v>13.600000000000001</v>
      </c>
      <c r="G68" s="87" t="s">
        <v>11</v>
      </c>
      <c r="H68" s="87"/>
      <c r="I68" s="87"/>
      <c r="J68" s="87"/>
      <c r="K68" s="19">
        <f>'Fees Data 2023'!I12</f>
        <v>181.60000000000002</v>
      </c>
      <c r="T68" s="1"/>
    </row>
    <row r="69" spans="1:20" s="18" customFormat="1" x14ac:dyDescent="0.25">
      <c r="A69" s="87" t="s">
        <v>47</v>
      </c>
      <c r="B69" s="87"/>
      <c r="C69" s="87"/>
      <c r="D69" s="87"/>
      <c r="E69" s="19">
        <f>'Fees Data 2023'!I5</f>
        <v>26.400000000000002</v>
      </c>
      <c r="G69" s="87" t="s">
        <v>40</v>
      </c>
      <c r="H69" s="87"/>
      <c r="I69" s="87"/>
      <c r="J69" s="87"/>
      <c r="K69" s="19">
        <f>'Fees Data 2023'!I13</f>
        <v>181.60000000000002</v>
      </c>
      <c r="T69" s="1"/>
    </row>
    <row r="70" spans="1:20" s="18" customFormat="1" x14ac:dyDescent="0.25">
      <c r="A70" s="92" t="s">
        <v>48</v>
      </c>
      <c r="B70" s="92"/>
      <c r="C70" s="92"/>
      <c r="D70" s="92"/>
      <c r="E70" s="19">
        <f>'Fees Data 2023'!I6</f>
        <v>26.400000000000002</v>
      </c>
      <c r="G70" s="84" t="s">
        <v>50</v>
      </c>
      <c r="H70" s="85"/>
      <c r="I70" s="85"/>
      <c r="J70" s="86"/>
      <c r="K70" s="19">
        <f>'Fees Data 2023'!I14</f>
        <v>26.400000000000002</v>
      </c>
      <c r="T70" s="1"/>
    </row>
    <row r="71" spans="1:20" s="18" customFormat="1" x14ac:dyDescent="0.25">
      <c r="A71" s="87" t="s">
        <v>6</v>
      </c>
      <c r="B71" s="87"/>
      <c r="C71" s="87"/>
      <c r="D71" s="87"/>
      <c r="E71" s="19">
        <f>'Fees Data 2023'!I7</f>
        <v>39.200000000000003</v>
      </c>
      <c r="G71" s="84" t="s">
        <v>12</v>
      </c>
      <c r="H71" s="85"/>
      <c r="I71" s="85"/>
      <c r="J71" s="86"/>
      <c r="K71" s="19">
        <f>'Fees Data 2023'!I15</f>
        <v>39.200000000000003</v>
      </c>
      <c r="T71" s="1"/>
    </row>
    <row r="72" spans="1:20" s="18" customFormat="1" x14ac:dyDescent="0.25">
      <c r="A72" s="88" t="s">
        <v>7</v>
      </c>
      <c r="B72" s="89"/>
      <c r="C72" s="89"/>
      <c r="D72" s="90"/>
      <c r="E72" s="19">
        <f>'Fees Data 2023'!I8</f>
        <v>39.200000000000003</v>
      </c>
      <c r="G72" s="84" t="s">
        <v>13</v>
      </c>
      <c r="H72" s="85"/>
      <c r="I72" s="85"/>
      <c r="J72" s="86"/>
      <c r="K72" s="19">
        <f>'Fees Data 2023'!I16</f>
        <v>39.200000000000003</v>
      </c>
      <c r="T72" s="1"/>
    </row>
    <row r="73" spans="1:20" s="18" customFormat="1" x14ac:dyDescent="0.25">
      <c r="A73" s="88" t="s">
        <v>8</v>
      </c>
      <c r="B73" s="89"/>
      <c r="C73" s="89"/>
      <c r="D73" s="90"/>
      <c r="E73" s="19">
        <f>'Fees Data 2023'!I9</f>
        <v>51.2</v>
      </c>
      <c r="G73" s="87" t="s">
        <v>14</v>
      </c>
      <c r="H73" s="87"/>
      <c r="I73" s="87"/>
      <c r="J73" s="87"/>
      <c r="K73" s="19">
        <f>'Fees Data 2023'!I17</f>
        <v>192</v>
      </c>
      <c r="T73" s="1"/>
    </row>
    <row r="74" spans="1:20" s="18" customFormat="1" x14ac:dyDescent="0.25">
      <c r="T74" s="1"/>
    </row>
    <row r="75" spans="1:20" s="18" customFormat="1" x14ac:dyDescent="0.25">
      <c r="A75" s="43" t="s">
        <v>52</v>
      </c>
      <c r="T75" s="1"/>
    </row>
    <row r="76" spans="1:20" s="18" customFormat="1" x14ac:dyDescent="0.25">
      <c r="A76" s="43" t="s">
        <v>55</v>
      </c>
      <c r="T76" s="1"/>
    </row>
    <row r="77" spans="1:20" s="18" customFormat="1" ht="11.25" x14ac:dyDescent="0.2"/>
    <row r="78" spans="1:20" s="18" customFormat="1" ht="11.25" x14ac:dyDescent="0.2"/>
    <row r="79" spans="1:20" s="18" customFormat="1" ht="11.25" x14ac:dyDescent="0.2"/>
    <row r="80" spans="1:20" s="18" customFormat="1" ht="11.25" x14ac:dyDescent="0.2"/>
    <row r="81" s="18" customFormat="1" ht="11.25" x14ac:dyDescent="0.2"/>
    <row r="82" s="18" customFormat="1" ht="11.25" x14ac:dyDescent="0.2"/>
    <row r="83" s="18" customFormat="1" ht="11.25" x14ac:dyDescent="0.2"/>
    <row r="84" s="18" customFormat="1" ht="11.25" x14ac:dyDescent="0.2"/>
    <row r="85" s="18" customFormat="1" ht="11.25" x14ac:dyDescent="0.2"/>
    <row r="86" s="18" customFormat="1" ht="11.25" x14ac:dyDescent="0.2"/>
  </sheetData>
  <sheetProtection algorithmName="SHA-512" hashValue="BC3ypzE8Z9tevI6y350nCJpjWJhdxOTd9+6iclxUdEeKmCTSIaYJ2mphoEHR8aaguBIQTftHALx2fPpMYiCzkA==" saltValue="C2uah/1QJKr3M494pwFztg==" spinCount="100000" sheet="1" selectLockedCells="1"/>
  <mergeCells count="125">
    <mergeCell ref="B62:C62"/>
    <mergeCell ref="B63:C63"/>
    <mergeCell ref="D62:F62"/>
    <mergeCell ref="D63:F63"/>
    <mergeCell ref="G62:J62"/>
    <mergeCell ref="G63:J63"/>
    <mergeCell ref="B58:C58"/>
    <mergeCell ref="A30:J30"/>
    <mergeCell ref="G71:J71"/>
    <mergeCell ref="B59:C59"/>
    <mergeCell ref="B60:C60"/>
    <mergeCell ref="B61:C61"/>
    <mergeCell ref="D58:F58"/>
    <mergeCell ref="D59:F59"/>
    <mergeCell ref="D60:F60"/>
    <mergeCell ref="D61:F61"/>
    <mergeCell ref="G58:J58"/>
    <mergeCell ref="G59:J59"/>
    <mergeCell ref="G60:J60"/>
    <mergeCell ref="G61:J61"/>
    <mergeCell ref="B54:C54"/>
    <mergeCell ref="B55:C55"/>
    <mergeCell ref="B56:C56"/>
    <mergeCell ref="B57:C57"/>
    <mergeCell ref="G72:J72"/>
    <mergeCell ref="G70:J70"/>
    <mergeCell ref="G73:J73"/>
    <mergeCell ref="A72:D72"/>
    <mergeCell ref="A73:D73"/>
    <mergeCell ref="A71:D71"/>
    <mergeCell ref="G66:J66"/>
    <mergeCell ref="G67:J67"/>
    <mergeCell ref="G68:J68"/>
    <mergeCell ref="G69:J69"/>
    <mergeCell ref="A66:D66"/>
    <mergeCell ref="A67:D67"/>
    <mergeCell ref="A68:D68"/>
    <mergeCell ref="A69:D69"/>
    <mergeCell ref="A70:D70"/>
    <mergeCell ref="D54:F54"/>
    <mergeCell ref="D55:F55"/>
    <mergeCell ref="D56:F56"/>
    <mergeCell ref="D57:F57"/>
    <mergeCell ref="G54:J54"/>
    <mergeCell ref="G55:J55"/>
    <mergeCell ref="G56:J56"/>
    <mergeCell ref="G57:J57"/>
    <mergeCell ref="B50:C50"/>
    <mergeCell ref="B51:C51"/>
    <mergeCell ref="B52:C52"/>
    <mergeCell ref="B53:C53"/>
    <mergeCell ref="D50:F50"/>
    <mergeCell ref="D51:F51"/>
    <mergeCell ref="D52:F52"/>
    <mergeCell ref="D53:F53"/>
    <mergeCell ref="G50:J50"/>
    <mergeCell ref="G51:J51"/>
    <mergeCell ref="G52:J52"/>
    <mergeCell ref="G53:J53"/>
    <mergeCell ref="B46:C46"/>
    <mergeCell ref="B47:C47"/>
    <mergeCell ref="B48:C48"/>
    <mergeCell ref="B49:C49"/>
    <mergeCell ref="D46:F46"/>
    <mergeCell ref="D47:F47"/>
    <mergeCell ref="D48:F48"/>
    <mergeCell ref="D49:F49"/>
    <mergeCell ref="G46:J46"/>
    <mergeCell ref="G47:J47"/>
    <mergeCell ref="G48:J48"/>
    <mergeCell ref="G49:J49"/>
    <mergeCell ref="B40:L40"/>
    <mergeCell ref="B41:L41"/>
    <mergeCell ref="B42:L42"/>
    <mergeCell ref="K44:L44"/>
    <mergeCell ref="D44:F44"/>
    <mergeCell ref="G44:J44"/>
    <mergeCell ref="B45:C45"/>
    <mergeCell ref="D45:F45"/>
    <mergeCell ref="G45:J45"/>
    <mergeCell ref="K45:L45"/>
    <mergeCell ref="B8:L8"/>
    <mergeCell ref="B9:L9"/>
    <mergeCell ref="B10:L10"/>
    <mergeCell ref="A32:H32"/>
    <mergeCell ref="A38:L38"/>
    <mergeCell ref="A12:L12"/>
    <mergeCell ref="A23:H23"/>
    <mergeCell ref="A24:H24"/>
    <mergeCell ref="A25:H25"/>
    <mergeCell ref="A28:H28"/>
    <mergeCell ref="A14:H14"/>
    <mergeCell ref="A15:H15"/>
    <mergeCell ref="A16:H16"/>
    <mergeCell ref="A17:H17"/>
    <mergeCell ref="A18:H18"/>
    <mergeCell ref="A29:H29"/>
    <mergeCell ref="A19:H19"/>
    <mergeCell ref="A20:H20"/>
    <mergeCell ref="A21:H21"/>
    <mergeCell ref="A27:J27"/>
    <mergeCell ref="K62:L62"/>
    <mergeCell ref="K63:L63"/>
    <mergeCell ref="A34:D34"/>
    <mergeCell ref="E34:F34"/>
    <mergeCell ref="G34:K34"/>
    <mergeCell ref="A26:J26"/>
    <mergeCell ref="A65:K65"/>
    <mergeCell ref="K55:L55"/>
    <mergeCell ref="K56:L56"/>
    <mergeCell ref="K57:L57"/>
    <mergeCell ref="K58:L58"/>
    <mergeCell ref="K59:L59"/>
    <mergeCell ref="K60:L60"/>
    <mergeCell ref="K61:L61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B39:L39"/>
  </mergeCells>
  <pageMargins left="0.31496062992125984" right="0.31496062992125984" top="0.35433070866141736" bottom="0.55118110236220474" header="0.31496062992125984" footer="0.31496062992125984"/>
  <pageSetup paperSize="9" scale="93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'Fees Data 2023'!$A$20:$A$49</xm:f>
          </x14:formula1>
          <xm:sqref>K23:K30 K32:K33 J35:J36</xm:sqref>
        </x14:dataValidation>
        <x14:dataValidation type="list" allowBlank="1" showInputMessage="1" showErrorMessage="1">
          <x14:formula1>
            <xm:f>'Fees Data 2023'!$A$20:$A$49</xm:f>
          </x14:formula1>
          <xm:sqref>K14:K21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49"/>
  <sheetViews>
    <sheetView workbookViewId="0">
      <selection activeCell="G22" sqref="G22"/>
    </sheetView>
  </sheetViews>
  <sheetFormatPr defaultRowHeight="15" x14ac:dyDescent="0.25"/>
  <sheetData>
    <row r="2" spans="1:12" ht="15" customHeight="1" x14ac:dyDescent="0.25">
      <c r="A2" t="s">
        <v>1</v>
      </c>
      <c r="H2" s="4">
        <v>124</v>
      </c>
      <c r="I2" s="4">
        <f>H2*0.8</f>
        <v>99.2</v>
      </c>
      <c r="J2" s="4">
        <v>89</v>
      </c>
      <c r="L2" s="4"/>
    </row>
    <row r="3" spans="1:12" ht="15" customHeight="1" x14ac:dyDescent="0.25">
      <c r="A3" t="s">
        <v>2</v>
      </c>
      <c r="H3" s="4">
        <v>17</v>
      </c>
      <c r="I3" s="4">
        <f t="shared" ref="I3:I17" si="0">H3*0.8</f>
        <v>13.600000000000001</v>
      </c>
      <c r="J3" s="4">
        <v>300</v>
      </c>
      <c r="L3" s="4"/>
    </row>
    <row r="4" spans="1:12" x14ac:dyDescent="0.25">
      <c r="A4" t="s">
        <v>3</v>
      </c>
      <c r="H4" s="4">
        <v>17</v>
      </c>
      <c r="I4" s="4">
        <f t="shared" si="0"/>
        <v>13.600000000000001</v>
      </c>
      <c r="J4" s="4">
        <v>121</v>
      </c>
      <c r="L4" s="4"/>
    </row>
    <row r="5" spans="1:12" x14ac:dyDescent="0.25">
      <c r="A5" t="s">
        <v>4</v>
      </c>
      <c r="H5" s="4">
        <v>33</v>
      </c>
      <c r="I5" s="4">
        <f t="shared" si="0"/>
        <v>26.400000000000002</v>
      </c>
      <c r="J5" s="4">
        <v>0</v>
      </c>
      <c r="L5" s="4"/>
    </row>
    <row r="6" spans="1:12" x14ac:dyDescent="0.25">
      <c r="A6" t="s">
        <v>5</v>
      </c>
      <c r="H6" s="4">
        <v>33</v>
      </c>
      <c r="I6" s="4">
        <f t="shared" si="0"/>
        <v>26.400000000000002</v>
      </c>
      <c r="J6" s="4">
        <v>0</v>
      </c>
      <c r="L6" s="4"/>
    </row>
    <row r="7" spans="1:12" x14ac:dyDescent="0.25">
      <c r="A7" t="s">
        <v>6</v>
      </c>
      <c r="H7" s="4">
        <v>49</v>
      </c>
      <c r="I7" s="4">
        <f t="shared" si="0"/>
        <v>39.200000000000003</v>
      </c>
      <c r="J7" s="4">
        <v>300</v>
      </c>
      <c r="L7" s="4"/>
    </row>
    <row r="8" spans="1:12" x14ac:dyDescent="0.25">
      <c r="A8" t="s">
        <v>7</v>
      </c>
      <c r="H8" s="4">
        <v>49</v>
      </c>
      <c r="I8" s="4">
        <f t="shared" si="0"/>
        <v>39.200000000000003</v>
      </c>
      <c r="J8" s="4">
        <v>121</v>
      </c>
      <c r="L8" s="4"/>
    </row>
    <row r="9" spans="1:12" x14ac:dyDescent="0.25">
      <c r="A9" t="s">
        <v>8</v>
      </c>
      <c r="H9" s="47">
        <v>64</v>
      </c>
      <c r="I9" s="4">
        <f t="shared" si="0"/>
        <v>51.2</v>
      </c>
      <c r="J9" s="4">
        <v>14</v>
      </c>
      <c r="L9" s="4"/>
    </row>
    <row r="10" spans="1:12" x14ac:dyDescent="0.25">
      <c r="A10" t="s">
        <v>9</v>
      </c>
      <c r="H10" s="4">
        <v>124</v>
      </c>
      <c r="I10" s="4">
        <f t="shared" si="0"/>
        <v>99.2</v>
      </c>
      <c r="J10" s="4">
        <v>300</v>
      </c>
      <c r="L10" s="4"/>
    </row>
    <row r="11" spans="1:12" x14ac:dyDescent="0.25">
      <c r="A11" t="s">
        <v>10</v>
      </c>
      <c r="H11" s="4">
        <v>124</v>
      </c>
      <c r="I11" s="4">
        <f t="shared" si="0"/>
        <v>99.2</v>
      </c>
      <c r="J11" s="4">
        <v>121</v>
      </c>
      <c r="L11" s="4"/>
    </row>
    <row r="12" spans="1:12" x14ac:dyDescent="0.25">
      <c r="A12" t="s">
        <v>11</v>
      </c>
      <c r="H12" s="4">
        <v>227</v>
      </c>
      <c r="I12" s="4">
        <f t="shared" si="0"/>
        <v>181.60000000000002</v>
      </c>
      <c r="J12" s="4">
        <v>30</v>
      </c>
      <c r="L12" s="4"/>
    </row>
    <row r="13" spans="1:12" x14ac:dyDescent="0.25">
      <c r="A13" t="s">
        <v>40</v>
      </c>
      <c r="H13" s="4">
        <v>227</v>
      </c>
      <c r="I13" s="4">
        <f t="shared" si="0"/>
        <v>181.60000000000002</v>
      </c>
      <c r="J13" s="4"/>
      <c r="L13" s="4"/>
    </row>
    <row r="14" spans="1:12" x14ac:dyDescent="0.25">
      <c r="A14" t="s">
        <v>43</v>
      </c>
      <c r="H14" s="4">
        <v>33</v>
      </c>
      <c r="I14" s="4">
        <f t="shared" si="0"/>
        <v>26.400000000000002</v>
      </c>
      <c r="J14" s="4"/>
      <c r="L14" s="4"/>
    </row>
    <row r="15" spans="1:12" x14ac:dyDescent="0.25">
      <c r="A15" t="s">
        <v>12</v>
      </c>
      <c r="H15" s="4">
        <v>49</v>
      </c>
      <c r="I15" s="4">
        <f t="shared" si="0"/>
        <v>39.200000000000003</v>
      </c>
      <c r="J15" s="4">
        <v>300</v>
      </c>
      <c r="L15" s="4"/>
    </row>
    <row r="16" spans="1:12" x14ac:dyDescent="0.25">
      <c r="A16" t="s">
        <v>13</v>
      </c>
      <c r="H16" s="4">
        <v>49</v>
      </c>
      <c r="I16" s="4">
        <f t="shared" si="0"/>
        <v>39.200000000000003</v>
      </c>
      <c r="J16" s="4">
        <v>121</v>
      </c>
      <c r="L16" s="4"/>
    </row>
    <row r="17" spans="1:12" x14ac:dyDescent="0.25">
      <c r="A17" t="s">
        <v>14</v>
      </c>
      <c r="H17" s="4">
        <v>240</v>
      </c>
      <c r="I17" s="4">
        <f t="shared" si="0"/>
        <v>192</v>
      </c>
      <c r="J17" s="4">
        <v>248</v>
      </c>
      <c r="L17" s="4"/>
    </row>
    <row r="18" spans="1:12" x14ac:dyDescent="0.25">
      <c r="A18" t="s">
        <v>51</v>
      </c>
      <c r="H18" s="4">
        <v>33</v>
      </c>
      <c r="I18" s="4">
        <f>H18*0.8</f>
        <v>26.400000000000002</v>
      </c>
      <c r="J18" s="4">
        <v>0</v>
      </c>
    </row>
    <row r="20" spans="1:12" x14ac:dyDescent="0.25">
      <c r="A20">
        <v>1</v>
      </c>
    </row>
    <row r="21" spans="1:12" x14ac:dyDescent="0.25">
      <c r="A21">
        <v>2</v>
      </c>
    </row>
    <row r="22" spans="1:12" x14ac:dyDescent="0.25">
      <c r="A22">
        <v>3</v>
      </c>
    </row>
    <row r="23" spans="1:12" x14ac:dyDescent="0.25">
      <c r="A23">
        <v>4</v>
      </c>
    </row>
    <row r="24" spans="1:12" x14ac:dyDescent="0.25">
      <c r="A24">
        <v>5</v>
      </c>
    </row>
    <row r="25" spans="1:12" x14ac:dyDescent="0.25">
      <c r="A25">
        <v>6</v>
      </c>
    </row>
    <row r="26" spans="1:12" x14ac:dyDescent="0.25">
      <c r="A26">
        <v>7</v>
      </c>
    </row>
    <row r="27" spans="1:12" x14ac:dyDescent="0.25">
      <c r="A27">
        <v>8</v>
      </c>
    </row>
    <row r="28" spans="1:12" x14ac:dyDescent="0.25">
      <c r="A28">
        <v>9</v>
      </c>
    </row>
    <row r="29" spans="1:12" x14ac:dyDescent="0.25">
      <c r="A29">
        <v>10</v>
      </c>
    </row>
    <row r="30" spans="1:12" x14ac:dyDescent="0.25">
      <c r="A30">
        <v>11</v>
      </c>
    </row>
    <row r="31" spans="1:12" x14ac:dyDescent="0.25">
      <c r="A31">
        <v>12</v>
      </c>
    </row>
    <row r="32" spans="1:12" x14ac:dyDescent="0.25">
      <c r="A32">
        <v>13</v>
      </c>
    </row>
    <row r="33" spans="1:1" x14ac:dyDescent="0.25">
      <c r="A33">
        <v>14</v>
      </c>
    </row>
    <row r="34" spans="1:1" x14ac:dyDescent="0.25">
      <c r="A34">
        <v>15</v>
      </c>
    </row>
    <row r="35" spans="1:1" x14ac:dyDescent="0.25">
      <c r="A35">
        <v>16</v>
      </c>
    </row>
    <row r="36" spans="1:1" x14ac:dyDescent="0.25">
      <c r="A36">
        <v>17</v>
      </c>
    </row>
    <row r="37" spans="1:1" x14ac:dyDescent="0.25">
      <c r="A37">
        <v>18</v>
      </c>
    </row>
    <row r="38" spans="1:1" x14ac:dyDescent="0.25">
      <c r="A38">
        <v>19</v>
      </c>
    </row>
    <row r="39" spans="1:1" x14ac:dyDescent="0.25">
      <c r="A39">
        <v>20</v>
      </c>
    </row>
    <row r="40" spans="1:1" x14ac:dyDescent="0.25">
      <c r="A40">
        <v>21</v>
      </c>
    </row>
    <row r="41" spans="1:1" x14ac:dyDescent="0.25">
      <c r="A41">
        <v>22</v>
      </c>
    </row>
    <row r="42" spans="1:1" x14ac:dyDescent="0.25">
      <c r="A42">
        <v>23</v>
      </c>
    </row>
    <row r="43" spans="1:1" x14ac:dyDescent="0.25">
      <c r="A43">
        <v>24</v>
      </c>
    </row>
    <row r="44" spans="1:1" x14ac:dyDescent="0.25">
      <c r="A44">
        <v>25</v>
      </c>
    </row>
    <row r="45" spans="1:1" x14ac:dyDescent="0.25">
      <c r="A45">
        <v>26</v>
      </c>
    </row>
    <row r="46" spans="1:1" x14ac:dyDescent="0.25">
      <c r="A46">
        <v>27</v>
      </c>
    </row>
    <row r="47" spans="1:1" x14ac:dyDescent="0.25">
      <c r="A47">
        <v>28</v>
      </c>
    </row>
    <row r="48" spans="1:1" x14ac:dyDescent="0.25">
      <c r="A48">
        <v>29</v>
      </c>
    </row>
    <row r="49" spans="1:1" x14ac:dyDescent="0.25">
      <c r="A49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Fees Data 2023</vt:lpstr>
    </vt:vector>
  </TitlesOfParts>
  <Company>Wakefield 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Birch</dc:creator>
  <cp:lastModifiedBy>Hayley Drury</cp:lastModifiedBy>
  <cp:lastPrinted>2019-11-13T13:57:11Z</cp:lastPrinted>
  <dcterms:created xsi:type="dcterms:W3CDTF">2016-05-19T08:04:31Z</dcterms:created>
  <dcterms:modified xsi:type="dcterms:W3CDTF">2022-11-25T12:03:36Z</dcterms:modified>
</cp:coreProperties>
</file>